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ise.envir.ee\Kasutajad$\KeM\46302242755\Desktop\"/>
    </mc:Choice>
  </mc:AlternateContent>
  <xr:revisionPtr revIDLastSave="0" documentId="8_{F95A33D0-9B28-4525-AFD1-65487170A548}" xr6:coauthVersionLast="47" xr6:coauthVersionMax="47" xr10:uidLastSave="{00000000-0000-0000-0000-000000000000}"/>
  <bookViews>
    <workbookView xWindow="-120" yWindow="-120" windowWidth="29040" windowHeight="15720" tabRatio="778" activeTab="5" xr2:uid="{6EFC8FAF-3D51-4DDB-8428-28B699436F57}"/>
  </bookViews>
  <sheets>
    <sheet name="Juhis" sheetId="15" r:id="rId1"/>
    <sheet name="Lühendid" sheetId="10" r:id="rId2"/>
    <sheet name="internal" sheetId="17" state="hidden" r:id="rId3"/>
    <sheet name="external" sheetId="18" state="hidden" r:id="rId4"/>
    <sheet name="VA-sisesed, internal" sheetId="19" r:id="rId5"/>
    <sheet name="VA-vahelised, external" sheetId="8" r:id="rId6"/>
  </sheets>
  <definedNames>
    <definedName name="_xlnm._FilterDatabase" localSheetId="4" hidden="1">'VA-sisesed, internal'!$A$3:$N$32</definedName>
    <definedName name="_xlnm._FilterDatabase" localSheetId="5" hidden="1">'VA-vahelised, external'!$A$4:$O$18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19" l="1"/>
  <c r="K1" i="19"/>
  <c r="L1" i="19"/>
  <c r="I1" i="19"/>
  <c r="K1" i="8"/>
  <c r="L1" i="8"/>
  <c r="M1" i="8"/>
  <c r="J1" i="8"/>
  <c r="A19" i="8"/>
  <c r="A20" i="8"/>
  <c r="A21" i="8"/>
  <c r="A22" i="8"/>
  <c r="A23" i="8"/>
  <c r="A24" i="8"/>
  <c r="A25" i="8"/>
  <c r="A26" i="8"/>
  <c r="A27" i="8"/>
  <c r="A28" i="8"/>
  <c r="A29" i="8"/>
  <c r="A32" i="19"/>
  <c r="A31" i="19"/>
  <c r="A30" i="19"/>
  <c r="A29" i="19"/>
  <c r="A28" i="19"/>
  <c r="A27" i="19"/>
  <c r="A26" i="19"/>
  <c r="A25" i="19"/>
  <c r="A24" i="19"/>
  <c r="A23" i="19"/>
  <c r="A22" i="19"/>
  <c r="A11" i="19"/>
  <c r="A12" i="19"/>
  <c r="A13" i="19"/>
  <c r="A14" i="19"/>
  <c r="A15" i="19"/>
  <c r="A16" i="19"/>
  <c r="A17" i="19"/>
  <c r="A18" i="19"/>
  <c r="A19" i="19"/>
  <c r="A20" i="19"/>
  <c r="A21" i="19"/>
  <c r="A10" i="19" l="1"/>
  <c r="A9" i="19"/>
  <c r="A8" i="19"/>
  <c r="A7" i="19"/>
  <c r="A6" i="19"/>
  <c r="A5" i="19"/>
  <c r="A4" i="19"/>
  <c r="A8" i="8"/>
  <c r="A9" i="8"/>
  <c r="A10" i="8"/>
  <c r="A11" i="8"/>
  <c r="A12" i="8"/>
  <c r="A13" i="8"/>
  <c r="A14" i="8"/>
  <c r="A15" i="8"/>
  <c r="A16" i="8"/>
  <c r="A17" i="8"/>
  <c r="A18" i="8"/>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7" i="17"/>
  <c r="A5" i="8"/>
  <c r="A6" i="8"/>
  <c r="A7" i="8"/>
</calcChain>
</file>

<file path=xl/sharedStrings.xml><?xml version="1.0" encoding="utf-8"?>
<sst xmlns="http://schemas.openxmlformats.org/spreadsheetml/2006/main" count="652" uniqueCount="147">
  <si>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</si>
  <si>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</si>
  <si>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</si>
  <si>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</si>
  <si>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</si>
  <si>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</si>
  <si>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</si>
  <si>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</si>
  <si>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</si>
  <si>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</si>
  <si>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</si>
  <si>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</si>
  <si>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</si>
  <si>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</si>
  <si>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</si>
  <si>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</si>
  <si>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</si>
  <si>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</si>
  <si>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</si>
  <si>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</si>
  <si>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</si>
  <si>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</si>
  <si>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</si>
  <si>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</si>
  <si>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</si>
  <si>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</si>
  <si>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</si>
  <si>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</si>
  <si>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</si>
  <si>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</si>
  <si>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</si>
  <si>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</si>
  <si>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</si>
  <si>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</si>
  <si>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</si>
  <si>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</si>
  <si>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</si>
  <si>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</si>
  <si>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</si>
  <si>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</si>
  <si>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</si>
  <si>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</si>
  <si>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</si>
  <si>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</si>
  <si>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</si>
  <si>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</si>
  <si>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</si>
  <si>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</si>
  <si>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</si>
  <si>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</si>
  <si>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</si>
  <si>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</si>
  <si>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</si>
  <si>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</si>
  <si>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</si>
  <si>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</si>
  <si>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</si>
  <si>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</si>
  <si>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</si>
  <si>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</si>
  <si>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</si>
  <si>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</si>
  <si>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</si>
  <si>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</si>
  <si>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</si>
  <si>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</si>
  <si>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</si>
  <si>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</si>
  <si>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</si>
  <si>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</si>
  <si>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</si>
  <si>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</si>
  <si>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</si>
  <si>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</si>
  <si>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Transpordi konkurentsivõime ja liikuvuse programm</t>
  </si>
  <si>
    <t>XX01000000</t>
  </si>
  <si>
    <t>Investeeringud</t>
  </si>
  <si>
    <t>Liikuvusteenuse arendamine ja soodustamine</t>
  </si>
  <si>
    <t>IN003000</t>
  </si>
  <si>
    <t xml:space="preserve">IN070967 </t>
  </si>
  <si>
    <t>Transpordivahendid (laevad)</t>
  </si>
  <si>
    <t>Väikesaarte parvlaevad</t>
  </si>
  <si>
    <t>Täpsustatakse väikesaarte parvlaevade opereerijate kulude kajastust eelarveridadel. Vastavalt kahepoolsele lepingule on ette nähtud kindlate investeeringute ja kulude katmine Transpordiameti (TRAM) poolt. Varasemalt on kulud eelarvestatud transpordivahendite investeeringute juurde, kuid finantsarvestusreeglite kohaselt peavad sellised kulud olema kajastatud tegevus- ja investeeringutoetusena.</t>
  </si>
  <si>
    <t>Näide kajastab MKMi muudatust investeeringute ja tegevus- ning investeeringutoetuste vahel.</t>
  </si>
  <si>
    <t>Kliimaministeeriumi valitsemisala</t>
  </si>
  <si>
    <t>KLIM</t>
  </si>
  <si>
    <t>Regionaal- ja Põllumajandusministeeriumi valitsemisala</t>
  </si>
  <si>
    <t>REM</t>
  </si>
  <si>
    <t>2024 RE</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</si>
  <si>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</si>
  <si>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</si>
  <si>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</si>
  <si>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Elukeskkonna ja ringmajanduse programm</t>
  </si>
  <si>
    <t>Ringmajanduse korraldamine</t>
  </si>
  <si>
    <t>None</t>
  </si>
  <si>
    <t>20</t>
  </si>
  <si>
    <t>55</t>
  </si>
  <si>
    <t>SE000028</t>
  </si>
  <si>
    <t>Vahendid Riigi Kinnisvara Aktsiaseltsile</t>
  </si>
  <si>
    <t>10</t>
  </si>
  <si>
    <t>601000</t>
  </si>
  <si>
    <t>Elurikkuse, metsanduse ja keskkonnakorralduse programm</t>
  </si>
  <si>
    <t>Elurikkuse kaitse tagamine</t>
  </si>
  <si>
    <t>Keskkonnakorralduse arengu suunamine</t>
  </si>
  <si>
    <t>Kiirgusohutuse tagamine</t>
  </si>
  <si>
    <t>Metsanduse ja jahinduse arengu suunamine</t>
  </si>
  <si>
    <t>Energeetika, maavarade ja välisõhu programm</t>
  </si>
  <si>
    <t>Maapõue uurimine, kasutamine ja geoloogia alane kompetents</t>
  </si>
  <si>
    <t>Õhukvaliteedi parendamine</t>
  </si>
  <si>
    <t>Mere ja vee programm</t>
  </si>
  <si>
    <t>Merekeskkonna kaitse tagamine</t>
  </si>
  <si>
    <t>Vee säästliku kasutamise ja kaitse tagamine</t>
  </si>
  <si>
    <t>Rohereformi ja kliimapoliitika programm</t>
  </si>
  <si>
    <t>Kliimamuutuste leevendamine ja kliimamuutustega kohanemine</t>
  </si>
  <si>
    <t>Rohereformi, keskkonnateadlikkuse ja –hariduse edendamine</t>
  </si>
  <si>
    <t>XX Programm</t>
  </si>
  <si>
    <t>XX Programmi tegevus</t>
  </si>
  <si>
    <t>Eesti Geoloogiateenistus</t>
  </si>
  <si>
    <t>Keskkonnaagentuur</t>
  </si>
  <si>
    <t>Keskkonnaamet</t>
  </si>
  <si>
    <t>ASUTUS</t>
  </si>
  <si>
    <t>Meremajanduse konkurentsivõime ja veetaristu arendamine</t>
  </si>
  <si>
    <t>IN000035</t>
  </si>
  <si>
    <t>CO2 kvooditulust rahastatav investeering</t>
  </si>
  <si>
    <t>43</t>
  </si>
  <si>
    <t>45</t>
  </si>
  <si>
    <t>SE000035</t>
  </si>
  <si>
    <t>CO2 kvooditulust rahastatavad projektid</t>
  </si>
  <si>
    <t>40</t>
  </si>
  <si>
    <t>359</t>
  </si>
  <si>
    <t>Kliimaministeerium</t>
  </si>
  <si>
    <t>SE05A003</t>
  </si>
  <si>
    <t>Talvine navigatsioon</t>
  </si>
  <si>
    <t>Riigilaevastik</t>
  </si>
  <si>
    <t>Transpordiamet</t>
  </si>
  <si>
    <t>JAH</t>
  </si>
  <si>
    <t>EI</t>
  </si>
  <si>
    <t>Keskkonnaministeeriumi Infotehnoloogiakeskus</t>
  </si>
  <si>
    <t>Kesksete IT-teenuste osutamine teistele valitsemisaladele</t>
  </si>
  <si>
    <t>CO2 vahenditest soetatava parvlaeva eelarve on ekslikult kajastatud eelarvekontol 55 (tegevuskuludes). Parvlaeva soetamiseks antakse investeeringutoetust ning seetõttu tõstetakse eelarve ümber eelarvekontole 45 (investeeringutoetus).</t>
  </si>
  <si>
    <t xml:space="preserve">Välistoetusel (grandi kood 1L10-RF21-01121SEKMO) "Väikeste moodulreaktorite strateegiate tehniline analüüs" tulude korrigeerimine riikliku kaasfinantseerimise määra võrra  ja välistoetusel (grandi kood 9L10-RR20-04122BAUH) "Korterelamute energiatõhususe suurendamine" tulude korrigeerimine käibemaksu summa võrra. Muudatus ei mõjuta kulude eelarvet. </t>
  </si>
  <si>
    <t>Transpordiamet annab talvise navigatsiooniga seotud tegevused ja lepingud (kohustused) üle Riigilaevastikule. Sellest tulenevalt tõstetakse asutuste vahel ümber ka talvise navigatsiooni eelarve.</t>
  </si>
  <si>
    <t xml:space="preserve">Keskkonnaameti RKAS-i üürikulude kokkuhoid, mis suunatakse RKAS objektikoodilt Keskkonnaameti baaseelarvesse: 
• Jõhvis Pargi tn 1 pinna vähendamisega 958,5m² =&gt; 798,7m² suunatakse 2025. eelarveaastast baaseelarvesse  15 396,03 eurot.
• Narva mnt 108, Mustvee pinna vähendamisega 100% suunatakse 2025. eelarveaastast  baaseelarvesse 12 018,14 eurot.
• Urissaare küla, Nigula, Pärnumaa pinna vähendamisega 100% suunatakse 2025. eelarveaastast baaseelarvesse 31 548,62 eurot.
• Kolga tee 28, Otepää pinna vähendamisega 100% suunatakse 2025. eelarveaastast  baaseelarvesse 57 486,30 eurot.
• Lahe 8, Haapsalu pinna vähendamisega 100% suunatakse 2025. eelarveaastast baaseelarvesse  45 071,97 eurot.
</t>
  </si>
  <si>
    <t>RKAS eelarve korrigeerimine: Pärnu Roheline 64 riigimaja ja Jõhvi Pargi 15 riigimaja üürilepingute muutmata jätmisega suunatakse vastavad vahendid tagasi Keskkonnaameti eelarvesse</t>
  </si>
  <si>
    <t>RKAS eelarve korrigeerimine:  F. R. Kreutzwaldi tn 5, Rakvere linn riigimaja üürilepingute muutmata jätmisega suunatakse vastavad vahendid tagasi Eesti Geoloogiateenistuse eelarvesse</t>
  </si>
  <si>
    <t>RKAS eelarve korrigeerimine: Pärnu Roheline 64 riigimaja üürilepingute muutmata jätmisega suunatakse vastavad vahendid tagasi Keskkonnaagentuuri eelarvesse</t>
  </si>
  <si>
    <t>RKAS eelarve korrigeerimine: Pärnu Roheline 64 riigimaja üürilepingute muutmata jätmisega suunatakse vastavad vahendid tagasi Keskkonnaministeeriumi Infotehnoloogiakeskuse eelarvesse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</si>
</sst>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8"/>
      <name val="Calibri"/>
      <family val="2"/>
      <charset val="186"/>
      <scheme val="minor"/>
    </font>
    <font>
      <sz val="11"/>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xf>
    <xf numFmtId="4" fontId="0" fillId="0" borderId="1" xfId="0" applyNumberFormat="1" applyBorder="1"/>
    <xf numFmtId="0" fontId="2" fillId="0" borderId="1" xfId="0" applyFont="1" applyBorder="1"/>
    <xf numFmtId="4" fontId="2" fillId="0" borderId="1" xfId="0" applyNumberFormat="1" applyFont="1" applyBorder="1"/>
    <xf numFmtId="0" fontId="2" fillId="0" borderId="0" xfId="0" applyFont="1"/>
    <xf numFmtId="0" fontId="0" fillId="0" borderId="2" xfId="0" applyBorder="1"/>
    <xf numFmtId="0" fontId="2" fillId="0" borderId="0" xfId="0" applyFont="1" applyAlignment="1">
      <alignment vertical="center" wrapText="1"/>
    </xf>
    <xf numFmtId="4" fontId="2" fillId="0" borderId="0" xfId="0" applyNumberFormat="1" applyFont="1" applyAlignment="1">
      <alignment horizontal="right" vertical="center" indent="1"/>
    </xf>
    <xf numFmtId="0" fontId="2" fillId="0" borderId="4" xfId="0" applyFont="1" applyBorder="1" applyAlignment="1">
      <alignment horizontal="left" vertical="center" wrapText="1"/>
    </xf>
    <xf numFmtId="4" fontId="13" fillId="0" borderId="1" xfId="0" applyNumberFormat="1" applyFont="1" applyBorder="1"/>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7" sqref="I17"/>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60</v>
      </c>
      <c r="C5" s="15" t="s">
        <v>61</v>
      </c>
      <c r="D5" s="15" t="s">
        <v>49</v>
      </c>
      <c r="E5" s="15" t="s">
        <v>59</v>
      </c>
    </row>
    <row r="6" spans="2:5" x14ac:dyDescent="0.25">
      <c r="B6" s="16">
        <v>1</v>
      </c>
      <c r="C6" s="17" t="s">
        <v>47</v>
      </c>
      <c r="D6" s="14" t="s">
        <v>50</v>
      </c>
      <c r="E6" s="18" t="s">
        <v>52</v>
      </c>
    </row>
    <row r="7" spans="2:5" x14ac:dyDescent="0.25">
      <c r="B7" s="16">
        <v>2</v>
      </c>
      <c r="C7" s="17" t="s">
        <v>48</v>
      </c>
      <c r="D7" s="14" t="s">
        <v>51</v>
      </c>
      <c r="E7" s="18" t="s">
        <v>53</v>
      </c>
    </row>
    <row r="10" spans="2:5" x14ac:dyDescent="0.25">
      <c r="C10" s="19" t="s">
        <v>55</v>
      </c>
      <c r="D10" s="8" t="s">
        <v>57</v>
      </c>
    </row>
    <row r="11" spans="2:5" x14ac:dyDescent="0.25">
      <c r="C11" s="20" t="s">
        <v>56</v>
      </c>
      <c r="D11" s="8" t="s">
        <v>58</v>
      </c>
    </row>
    <row r="15" spans="2:5" x14ac:dyDescent="0.25">
      <c r="B15" s="22" t="s">
        <v>89</v>
      </c>
    </row>
    <row r="16" spans="2:5" ht="5.25" customHeight="1" x14ac:dyDescent="0.25"/>
    <row r="17" spans="3:5" ht="231" customHeight="1" x14ac:dyDescent="0.25">
      <c r="C17" s="43" t="s">
        <v>90</v>
      </c>
      <c r="D17" s="43"/>
      <c r="E17" s="43"/>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5" x14ac:dyDescent="0.25"/>
  <cols>
    <col min="1" max="1" width="51.85546875" customWidth="1"/>
    <col min="2" max="2" width="26.85546875" customWidth="1"/>
  </cols>
  <sheetData>
    <row r="1" spans="1:2" x14ac:dyDescent="0.25">
      <c r="A1" s="9" t="s">
        <v>31</v>
      </c>
      <c r="B1" s="9" t="s">
        <v>32</v>
      </c>
    </row>
    <row r="2" spans="1:2" x14ac:dyDescent="0.25">
      <c r="A2" s="8" t="s">
        <v>22</v>
      </c>
      <c r="B2" s="8" t="s">
        <v>8</v>
      </c>
    </row>
    <row r="3" spans="1:2" x14ac:dyDescent="0.25">
      <c r="A3" s="8" t="s">
        <v>23</v>
      </c>
      <c r="B3" s="8" t="s">
        <v>9</v>
      </c>
    </row>
    <row r="4" spans="1:2" x14ac:dyDescent="0.25">
      <c r="A4" s="8" t="s">
        <v>24</v>
      </c>
      <c r="B4" s="8" t="s">
        <v>10</v>
      </c>
    </row>
    <row r="5" spans="1:2" x14ac:dyDescent="0.25">
      <c r="A5" s="8" t="s">
        <v>84</v>
      </c>
      <c r="B5" s="8" t="s">
        <v>85</v>
      </c>
    </row>
    <row r="6" spans="1:2" x14ac:dyDescent="0.25">
      <c r="A6" s="8" t="s">
        <v>25</v>
      </c>
      <c r="B6" s="8" t="s">
        <v>11</v>
      </c>
    </row>
    <row r="7" spans="1:2" x14ac:dyDescent="0.25">
      <c r="A7" s="8" t="s">
        <v>26</v>
      </c>
      <c r="B7" s="8" t="s">
        <v>12</v>
      </c>
    </row>
    <row r="8" spans="1:2" x14ac:dyDescent="0.25">
      <c r="A8" s="8" t="s">
        <v>86</v>
      </c>
      <c r="B8" s="8" t="s">
        <v>87</v>
      </c>
    </row>
    <row r="9" spans="1:2" x14ac:dyDescent="0.25">
      <c r="A9" s="8" t="s">
        <v>27</v>
      </c>
      <c r="B9" s="8" t="s">
        <v>13</v>
      </c>
    </row>
    <row r="10" spans="1:2" x14ac:dyDescent="0.25">
      <c r="A10" s="8" t="s">
        <v>7</v>
      </c>
      <c r="B10" s="8" t="s">
        <v>36</v>
      </c>
    </row>
    <row r="11" spans="1:2" x14ac:dyDescent="0.25">
      <c r="A11" s="8" t="s">
        <v>20</v>
      </c>
      <c r="B11" s="8" t="s">
        <v>37</v>
      </c>
    </row>
    <row r="12" spans="1:2" x14ac:dyDescent="0.25">
      <c r="A12" s="8" t="s">
        <v>16</v>
      </c>
      <c r="B12" s="8" t="s">
        <v>35</v>
      </c>
    </row>
    <row r="13" spans="1:2" x14ac:dyDescent="0.25">
      <c r="A13" s="8" t="s">
        <v>17</v>
      </c>
      <c r="B13" s="8" t="s">
        <v>38</v>
      </c>
    </row>
    <row r="14" spans="1:2" x14ac:dyDescent="0.25">
      <c r="A14" s="8" t="s">
        <v>28</v>
      </c>
      <c r="B14" s="8" t="s">
        <v>14</v>
      </c>
    </row>
    <row r="15" spans="1:2" x14ac:dyDescent="0.25">
      <c r="A15" s="8" t="s">
        <v>29</v>
      </c>
      <c r="B15" s="8" t="s">
        <v>15</v>
      </c>
    </row>
    <row r="16" spans="1:2" x14ac:dyDescent="0.25">
      <c r="A16" s="8" t="s">
        <v>18</v>
      </c>
      <c r="B16" s="8" t="s">
        <v>33</v>
      </c>
    </row>
    <row r="17" spans="1:2" x14ac:dyDescent="0.25">
      <c r="A17" s="8" t="s">
        <v>63</v>
      </c>
      <c r="B17" s="8" t="s">
        <v>64</v>
      </c>
    </row>
    <row r="18" spans="1:2" x14ac:dyDescent="0.25">
      <c r="A18" s="8" t="s">
        <v>30</v>
      </c>
      <c r="B18" s="8" t="s">
        <v>19</v>
      </c>
    </row>
    <row r="19" spans="1:2" x14ac:dyDescent="0.25">
      <c r="A19" s="8" t="s">
        <v>21</v>
      </c>
      <c r="B19" s="8" t="s">
        <v>34</v>
      </c>
    </row>
    <row r="23" spans="1:2" x14ac:dyDescent="0.25">
      <c r="B23" t="s">
        <v>88</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Normal="100" workbookViewId="0">
      <pane ySplit="16" topLeftCell="A17" activePane="bottomLeft" state="frozen"/>
      <selection pane="bottomLeft" activeCell="A21" sqref="A21"/>
    </sheetView>
  </sheetViews>
  <sheetFormatPr defaultColWidth="9.140625" defaultRowHeight="12.75" x14ac:dyDescent="0.25"/>
  <cols>
    <col min="1" max="2" width="15.5703125" style="2" customWidth="1"/>
    <col min="3" max="3" width="20.42578125" style="2" customWidth="1"/>
    <col min="4" max="4" width="22.855468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42578125" style="4" customWidth="1"/>
    <col min="11" max="16384" width="9.140625" style="1"/>
  </cols>
  <sheetData>
    <row r="1" spans="1:10" ht="15" x14ac:dyDescent="0.25">
      <c r="A1" s="13" t="s">
        <v>54</v>
      </c>
    </row>
    <row r="2" spans="1:10" x14ac:dyDescent="0.25">
      <c r="B2" s="11" t="s">
        <v>43</v>
      </c>
      <c r="E2" s="12" t="s">
        <v>39</v>
      </c>
      <c r="F2" s="12" t="s">
        <v>69</v>
      </c>
    </row>
    <row r="3" spans="1:10" x14ac:dyDescent="0.25">
      <c r="B3" s="1"/>
      <c r="E3" s="12"/>
      <c r="F3" s="12" t="s">
        <v>40</v>
      </c>
    </row>
    <row r="4" spans="1:10" x14ac:dyDescent="0.25">
      <c r="B4" s="10" t="s">
        <v>44</v>
      </c>
      <c r="E4" s="12"/>
      <c r="F4" s="12"/>
    </row>
    <row r="5" spans="1:10" x14ac:dyDescent="0.25">
      <c r="E5" s="12"/>
      <c r="F5" s="12" t="s">
        <v>67</v>
      </c>
    </row>
    <row r="6" spans="1:10" x14ac:dyDescent="0.25">
      <c r="B6" s="10" t="s">
        <v>45</v>
      </c>
      <c r="E6" s="12"/>
      <c r="F6" s="12" t="s">
        <v>41</v>
      </c>
    </row>
    <row r="7" spans="1:10" x14ac:dyDescent="0.25">
      <c r="B7" s="10" t="s">
        <v>70</v>
      </c>
    </row>
    <row r="8" spans="1:10" x14ac:dyDescent="0.25">
      <c r="B8" s="10"/>
    </row>
    <row r="9" spans="1:10" x14ac:dyDescent="0.25">
      <c r="B9" s="10"/>
    </row>
    <row r="10" spans="1:10" x14ac:dyDescent="0.25">
      <c r="B10" s="10" t="s">
        <v>83</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46" t="s">
        <v>6</v>
      </c>
      <c r="B15" s="48" t="s">
        <v>31</v>
      </c>
      <c r="C15" s="44" t="s">
        <v>65</v>
      </c>
      <c r="D15" s="44" t="s">
        <v>66</v>
      </c>
      <c r="E15" s="50" t="s">
        <v>4</v>
      </c>
      <c r="F15" s="50" t="s">
        <v>5</v>
      </c>
      <c r="G15" s="50" t="s">
        <v>0</v>
      </c>
      <c r="H15" s="50" t="s">
        <v>1</v>
      </c>
      <c r="I15" s="21" t="s">
        <v>68</v>
      </c>
      <c r="J15" s="48" t="s">
        <v>62</v>
      </c>
    </row>
    <row r="16" spans="1:10" ht="51" customHeight="1" x14ac:dyDescent="0.25">
      <c r="A16" s="47"/>
      <c r="B16" s="48"/>
      <c r="C16" s="45"/>
      <c r="D16" s="45"/>
      <c r="E16" s="50"/>
      <c r="F16" s="50"/>
      <c r="G16" s="50"/>
      <c r="H16" s="50"/>
      <c r="I16" s="7">
        <v>2024</v>
      </c>
      <c r="J16" s="48"/>
    </row>
    <row r="17" spans="1:10" ht="25.5" x14ac:dyDescent="0.25">
      <c r="A17" s="24" t="str">
        <f>IF(B17&lt;&gt;"",CONCATENATE(B17," - int - ",IF(COUNTA($B$17:B17)/2-TRUNC(COUNTA($B$17:B17)/2)=0,TRUNC(COUNTA($B$17:B17)/2),TRUNC(COUNTA($B$17:B17)/2)+1)),"")</f>
        <v>MKM - int - 1</v>
      </c>
      <c r="B17" s="24" t="s">
        <v>12</v>
      </c>
      <c r="C17" s="24" t="s">
        <v>75</v>
      </c>
      <c r="D17" s="24" t="s">
        <v>76</v>
      </c>
      <c r="E17" s="24" t="s">
        <v>78</v>
      </c>
      <c r="F17" s="25" t="s">
        <v>80</v>
      </c>
      <c r="G17" s="24">
        <v>20</v>
      </c>
      <c r="H17" s="24">
        <v>15</v>
      </c>
      <c r="I17" s="26">
        <v>31.555</v>
      </c>
      <c r="J17" s="49" t="s">
        <v>82</v>
      </c>
    </row>
    <row r="18" spans="1:10" ht="38.25" x14ac:dyDescent="0.25">
      <c r="A18" s="24" t="str">
        <f>IF(B18&lt;&gt;"",CONCATENATE(B18," - int - ",IF(COUNTA($B$17:B18)/2-TRUNC(COUNTA($B$17:B18)/2)=0,TRUNC(COUNTA($B$17:B18)/2),TRUNC(COUNTA($B$17:B18)/2)+1)),"")</f>
        <v>MKM - int - 1</v>
      </c>
      <c r="B18" s="24" t="s">
        <v>12</v>
      </c>
      <c r="C18" s="25" t="s">
        <v>74</v>
      </c>
      <c r="D18" s="25" t="s">
        <v>77</v>
      </c>
      <c r="E18" s="27"/>
      <c r="F18" s="25"/>
      <c r="G18" s="24">
        <v>20</v>
      </c>
      <c r="H18" s="24">
        <v>4500</v>
      </c>
      <c r="I18" s="26">
        <v>-14.055</v>
      </c>
      <c r="J18" s="49"/>
    </row>
    <row r="19" spans="1:10" ht="38.25" x14ac:dyDescent="0.25">
      <c r="A19" s="24" t="str">
        <f>IF(B19&lt;&gt;"",CONCATENATE(B19," - int - ",IF(COUNTA($B$17:B19)/2-TRUNC(COUNTA($B$17:B19)/2)=0,TRUNC(COUNTA($B$17:B19)/2),TRUNC(COUNTA($B$17:B19)/2)+1)),"")</f>
        <v>MKM - int - 2</v>
      </c>
      <c r="B19" s="24" t="s">
        <v>12</v>
      </c>
      <c r="C19" s="25" t="s">
        <v>74</v>
      </c>
      <c r="D19" s="25" t="s">
        <v>77</v>
      </c>
      <c r="E19" s="24" t="s">
        <v>79</v>
      </c>
      <c r="F19" s="25" t="s">
        <v>81</v>
      </c>
      <c r="G19" s="24">
        <v>20</v>
      </c>
      <c r="H19" s="24">
        <v>4502</v>
      </c>
      <c r="I19" s="26">
        <v>-17.5</v>
      </c>
      <c r="J19" s="49"/>
    </row>
    <row r="20" spans="1:10" x14ac:dyDescent="0.25">
      <c r="A20" s="2" t="str">
        <f>IF(B20&lt;&gt;"",CONCATENATE(B20," - int - ",IF(COUNTA($B$17:B20)/2-TRUNC(COUNTA($B$17:B20)/2)=0,TRUNC(COUNTA($B$17:B20)/2),TRUNC(COUNTA($B$17:B20)/2)+1)),"")</f>
        <v/>
      </c>
      <c r="I20" s="23"/>
    </row>
    <row r="21" spans="1:10" x14ac:dyDescent="0.25">
      <c r="A21" s="2" t="str">
        <f>IF(B21&lt;&gt;"",CONCATENATE(B21," - int - ",IF(COUNTA($B$17:B21)/2-TRUNC(COUNTA($B$17:B21)/2)=0,TRUNC(COUNTA($B$17:B21)/2),TRUNC(COUNTA($B$17:B21)/2)+1)),"")</f>
        <v/>
      </c>
      <c r="I21" s="23"/>
    </row>
    <row r="22" spans="1:10" x14ac:dyDescent="0.25">
      <c r="A22" s="2" t="str">
        <f>IF(B22&lt;&gt;"",CONCATENATE(B22," - int - ",IF(COUNTA($B$17:B22)/2-TRUNC(COUNTA($B$17:B22)/2)=0,TRUNC(COUNTA($B$17:B22)/2),TRUNC(COUNTA($B$17:B22)/2)+1)),"")</f>
        <v/>
      </c>
      <c r="I22" s="23"/>
    </row>
    <row r="23" spans="1:10" x14ac:dyDescent="0.25">
      <c r="A23" s="2" t="str">
        <f>IF(B23&lt;&gt;"",CONCATENATE(B23," - int - ",IF(COUNTA($B$17:B23)/2-TRUNC(COUNTA($B$17:B23)/2)=0,TRUNC(COUNTA($B$17:B23)/2),TRUNC(COUNTA($B$17:B23)/2)+1)),"")</f>
        <v/>
      </c>
      <c r="I23" s="23"/>
    </row>
    <row r="24" spans="1:10" x14ac:dyDescent="0.25">
      <c r="A24" s="2" t="str">
        <f>IF(B24&lt;&gt;"",CONCATENATE(B24," - int - ",IF(COUNTA($B$17:B24)/2-TRUNC(COUNTA($B$17:B24)/2)=0,TRUNC(COUNTA($B$17:B24)/2),TRUNC(COUNTA($B$17:B24)/2)+1)),"")</f>
        <v/>
      </c>
      <c r="I24" s="23"/>
    </row>
    <row r="25" spans="1:10" x14ac:dyDescent="0.25">
      <c r="A25" s="2" t="str">
        <f>IF(B25&lt;&gt;"",CONCATENATE(B25," - int - ",IF(COUNTA($B$17:B25)/2-TRUNC(COUNTA($B$17:B25)/2)=0,TRUNC(COUNTA($B$17:B25)/2),TRUNC(COUNTA($B$17:B25)/2)+1)),"")</f>
        <v/>
      </c>
      <c r="I25" s="23"/>
    </row>
    <row r="26" spans="1:10" x14ac:dyDescent="0.25">
      <c r="A26" s="2" t="str">
        <f>IF(B26&lt;&gt;"",CONCATENATE(B26," - int - ",IF(COUNTA($B$17:B26)/2-TRUNC(COUNTA($B$17:B26)/2)=0,TRUNC(COUNTA($B$17:B26)/2),TRUNC(COUNTA($B$17:B26)/2)+1)),"")</f>
        <v/>
      </c>
      <c r="I26" s="23"/>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90" zoomScaleNormal="90" workbookViewId="0">
      <pane ySplit="13" topLeftCell="A14" activePane="bottomLeft" state="frozen"/>
      <selection pane="bottomLeft" activeCell="K14" sqref="K14"/>
    </sheetView>
  </sheetViews>
  <sheetFormatPr defaultColWidth="9.140625" defaultRowHeight="12.75" x14ac:dyDescent="0.25"/>
  <cols>
    <col min="1" max="1" width="11.140625" style="2" customWidth="1"/>
    <col min="2"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54</v>
      </c>
      <c r="I1" s="3"/>
      <c r="K1" s="1"/>
    </row>
    <row r="2" spans="1:11" x14ac:dyDescent="0.25">
      <c r="B2" s="11" t="s">
        <v>46</v>
      </c>
      <c r="E2" s="12" t="s">
        <v>39</v>
      </c>
      <c r="F2" s="12" t="s">
        <v>69</v>
      </c>
      <c r="I2" s="3"/>
      <c r="K2" s="1"/>
    </row>
    <row r="3" spans="1:11" x14ac:dyDescent="0.25">
      <c r="B3" s="1"/>
      <c r="E3" s="12"/>
      <c r="F3" s="12" t="s">
        <v>40</v>
      </c>
      <c r="I3" s="3"/>
      <c r="K3" s="1"/>
    </row>
    <row r="4" spans="1:11" x14ac:dyDescent="0.25">
      <c r="B4" s="10" t="s">
        <v>71</v>
      </c>
      <c r="E4" s="12"/>
      <c r="F4" s="12"/>
      <c r="I4" s="3"/>
      <c r="K4" s="1"/>
    </row>
    <row r="5" spans="1:11" x14ac:dyDescent="0.25">
      <c r="B5" s="10"/>
      <c r="E5" s="12"/>
      <c r="F5" s="12" t="s">
        <v>67</v>
      </c>
      <c r="I5" s="3"/>
      <c r="K5" s="1"/>
    </row>
    <row r="6" spans="1:11" x14ac:dyDescent="0.25">
      <c r="B6" s="1"/>
      <c r="E6" s="12"/>
      <c r="F6" s="12" t="s">
        <v>41</v>
      </c>
      <c r="I6" s="3"/>
      <c r="K6" s="1"/>
    </row>
    <row r="7" spans="1:11" x14ac:dyDescent="0.25">
      <c r="B7" s="1"/>
      <c r="I7" s="3"/>
      <c r="K7" s="1"/>
    </row>
    <row r="8" spans="1:11" x14ac:dyDescent="0.25">
      <c r="B8" s="10" t="s">
        <v>73</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46" t="s">
        <v>6</v>
      </c>
      <c r="B12" s="48" t="s">
        <v>31</v>
      </c>
      <c r="C12" s="48" t="s">
        <v>42</v>
      </c>
      <c r="D12" s="44" t="s">
        <v>65</v>
      </c>
      <c r="E12" s="44" t="s">
        <v>66</v>
      </c>
      <c r="F12" s="50" t="s">
        <v>4</v>
      </c>
      <c r="G12" s="50" t="s">
        <v>5</v>
      </c>
      <c r="H12" s="50" t="s">
        <v>0</v>
      </c>
      <c r="I12" s="44" t="s">
        <v>1</v>
      </c>
      <c r="J12" s="21" t="s">
        <v>68</v>
      </c>
      <c r="K12" s="48" t="s">
        <v>62</v>
      </c>
    </row>
    <row r="13" spans="1:11" ht="51" customHeight="1" x14ac:dyDescent="0.25">
      <c r="A13" s="47"/>
      <c r="B13" s="48"/>
      <c r="C13" s="48"/>
      <c r="D13" s="45"/>
      <c r="E13" s="45"/>
      <c r="F13" s="50"/>
      <c r="G13" s="50"/>
      <c r="H13" s="50"/>
      <c r="I13" s="44"/>
      <c r="J13" s="7">
        <v>2024</v>
      </c>
      <c r="K13" s="48"/>
    </row>
    <row r="14" spans="1:11" ht="39" customHeight="1" x14ac:dyDescent="0.25">
      <c r="A14" s="2" t="str">
        <f>IF(B14&lt;&gt;"",CONCATENATE(B14," - ext - ",COUNTA($B$14:B14)),"")</f>
        <v>SIM - ext - 1</v>
      </c>
      <c r="B14" s="2" t="s">
        <v>14</v>
      </c>
      <c r="C14" s="2" t="s">
        <v>12</v>
      </c>
      <c r="H14" s="2">
        <v>20</v>
      </c>
      <c r="J14" s="23">
        <v>-87000</v>
      </c>
      <c r="K14" s="4" t="s">
        <v>72</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38266-736D-41B7-9BD7-4A6674346424}">
  <sheetPr>
    <tabColor theme="4" tint="0.79998168889431442"/>
  </sheetPr>
  <dimension ref="A1:O54"/>
  <sheetViews>
    <sheetView zoomScale="90" zoomScaleNormal="90" workbookViewId="0">
      <pane ySplit="3" topLeftCell="A4" activePane="bottomLeft" state="frozen"/>
      <selection pane="bottomLeft" activeCell="D24" sqref="D24"/>
    </sheetView>
  </sheetViews>
  <sheetFormatPr defaultColWidth="9.140625" defaultRowHeight="12.75" x14ac:dyDescent="0.25"/>
  <cols>
    <col min="1" max="1" width="11" style="2" bestFit="1" customWidth="1"/>
    <col min="2" max="2" width="14.5703125" style="2" customWidth="1"/>
    <col min="3" max="3" width="26" style="2" customWidth="1"/>
    <col min="4" max="4" width="33.42578125" style="2" customWidth="1"/>
    <col min="5" max="5" width="13.42578125" style="2" customWidth="1"/>
    <col min="6" max="6" width="22.5703125" style="2" customWidth="1"/>
    <col min="7" max="7" width="10.5703125" style="2" bestFit="1" customWidth="1"/>
    <col min="8" max="8" width="11.5703125" style="2" customWidth="1"/>
    <col min="9" max="9" width="20" style="3" customWidth="1"/>
    <col min="10" max="10" width="15.5703125" style="3" customWidth="1"/>
    <col min="11" max="11" width="15.85546875" style="3" customWidth="1"/>
    <col min="12" max="12" width="16.85546875" style="3" customWidth="1"/>
    <col min="13" max="13" width="26.85546875" style="4" customWidth="1"/>
    <col min="14" max="14" width="11.42578125" style="1" customWidth="1"/>
    <col min="15" max="16384" width="9.140625" style="1"/>
  </cols>
  <sheetData>
    <row r="1" spans="1:15" x14ac:dyDescent="0.25">
      <c r="I1" s="3">
        <f>SUBTOTAL(9,I4:I32)</f>
        <v>-15804.429600000383</v>
      </c>
      <c r="J1" s="3">
        <f t="shared" ref="J1:L1" si="0">SUBTOTAL(9,J4:J32)</f>
        <v>-14202.849700000153</v>
      </c>
      <c r="K1" s="3">
        <f t="shared" si="0"/>
        <v>1.9999942105641821E-4</v>
      </c>
      <c r="L1" s="3">
        <f t="shared" si="0"/>
        <v>1.9999943560833344E-4</v>
      </c>
    </row>
    <row r="2" spans="1:15" s="6" customFormat="1" ht="11.25" x14ac:dyDescent="0.25">
      <c r="A2" s="5"/>
      <c r="B2" s="5" t="s">
        <v>2</v>
      </c>
      <c r="C2" s="5" t="s">
        <v>3</v>
      </c>
      <c r="D2" s="5" t="s">
        <v>3</v>
      </c>
      <c r="E2" s="5" t="s">
        <v>2</v>
      </c>
      <c r="F2" s="5" t="s">
        <v>2</v>
      </c>
      <c r="G2" s="5" t="s">
        <v>2</v>
      </c>
      <c r="H2" s="5" t="s">
        <v>2</v>
      </c>
      <c r="I2" s="5" t="s">
        <v>2</v>
      </c>
      <c r="J2" s="5" t="s">
        <v>2</v>
      </c>
      <c r="K2" s="5" t="s">
        <v>2</v>
      </c>
      <c r="L2" s="5" t="s">
        <v>2</v>
      </c>
      <c r="M2" s="5" t="s">
        <v>2</v>
      </c>
    </row>
    <row r="3" spans="1:15" ht="68.25" customHeight="1" x14ac:dyDescent="0.25">
      <c r="A3" s="31" t="s">
        <v>6</v>
      </c>
      <c r="B3" s="7" t="s">
        <v>31</v>
      </c>
      <c r="C3" s="30" t="s">
        <v>65</v>
      </c>
      <c r="D3" s="30" t="s">
        <v>66</v>
      </c>
      <c r="E3" s="21" t="s">
        <v>4</v>
      </c>
      <c r="F3" s="21" t="s">
        <v>5</v>
      </c>
      <c r="G3" s="21" t="s">
        <v>0</v>
      </c>
      <c r="H3" s="21" t="s">
        <v>1</v>
      </c>
      <c r="I3" s="7">
        <v>2025</v>
      </c>
      <c r="J3" s="7">
        <v>2026</v>
      </c>
      <c r="K3" s="7">
        <v>2027</v>
      </c>
      <c r="L3" s="7">
        <v>2028</v>
      </c>
      <c r="M3" s="21" t="s">
        <v>62</v>
      </c>
      <c r="N3" s="21" t="s">
        <v>91</v>
      </c>
      <c r="O3" s="1" t="s">
        <v>120</v>
      </c>
    </row>
    <row r="4" spans="1:15" ht="40.5" customHeight="1" x14ac:dyDescent="0.25">
      <c r="A4" s="24" t="str">
        <f>IF(B4&lt;&gt;"",CONCATENATE(B4," - int - ",IF(COUNTA($B$4:B4)/2-TRUNC(COUNTA($B$4:B4)/2)=0,TRUNC(COUNTA($B$4:B4)/2),TRUNC(COUNTA($B$4:B4)/2)+1)),"")</f>
        <v>KLIM - int - 1</v>
      </c>
      <c r="B4" s="24" t="s">
        <v>85</v>
      </c>
      <c r="C4" s="27" t="s">
        <v>109</v>
      </c>
      <c r="D4" s="27" t="s">
        <v>121</v>
      </c>
      <c r="E4" s="27" t="s">
        <v>122</v>
      </c>
      <c r="F4" s="27" t="s">
        <v>123</v>
      </c>
      <c r="G4" s="27" t="s">
        <v>124</v>
      </c>
      <c r="H4" s="27" t="s">
        <v>125</v>
      </c>
      <c r="I4" s="34">
        <v>-13971000</v>
      </c>
      <c r="J4" s="34">
        <v>0</v>
      </c>
      <c r="K4" s="34">
        <v>0</v>
      </c>
      <c r="L4" s="34">
        <v>0</v>
      </c>
      <c r="M4" s="51" t="s">
        <v>139</v>
      </c>
      <c r="N4" s="55" t="s">
        <v>135</v>
      </c>
      <c r="O4" s="38" t="s">
        <v>130</v>
      </c>
    </row>
    <row r="5" spans="1:15" ht="45" customHeight="1" x14ac:dyDescent="0.25">
      <c r="A5" s="24" t="str">
        <f>IF(B5&lt;&gt;"",CONCATENATE(B5," - int - ",IF(COUNTA($B$4:B5)/2-TRUNC(COUNTA($B$4:B5)/2)=0,TRUNC(COUNTA($B$4:B5)/2),TRUNC(COUNTA($B$4:B5)/2)+1)),"")</f>
        <v>KLIM - int - 1</v>
      </c>
      <c r="B5" s="24" t="s">
        <v>85</v>
      </c>
      <c r="C5" s="27" t="s">
        <v>109</v>
      </c>
      <c r="D5" s="27" t="s">
        <v>121</v>
      </c>
      <c r="E5" s="27" t="s">
        <v>126</v>
      </c>
      <c r="F5" s="27" t="s">
        <v>127</v>
      </c>
      <c r="G5" s="27" t="s">
        <v>124</v>
      </c>
      <c r="H5" s="27" t="s">
        <v>96</v>
      </c>
      <c r="I5" s="34">
        <v>13971000.0001</v>
      </c>
      <c r="J5" s="34">
        <v>0</v>
      </c>
      <c r="K5" s="34">
        <v>0</v>
      </c>
      <c r="L5" s="34">
        <v>0</v>
      </c>
      <c r="M5" s="53"/>
      <c r="N5" s="56"/>
      <c r="O5" s="38" t="s">
        <v>130</v>
      </c>
    </row>
    <row r="6" spans="1:15" ht="186" customHeight="1" x14ac:dyDescent="0.25">
      <c r="A6" s="33" t="str">
        <f>IF(B6&lt;&gt;"",CONCATENATE(B6," - int - ",IF(COUNTA($B$4:B6)/2-TRUNC(COUNTA($B$4:B6)/2)=0,TRUNC(COUNTA($B$4:B6)/2),TRUNC(COUNTA($B$4:B6)/2)+1)),"")</f>
        <v>KLIM - int - 2</v>
      </c>
      <c r="B6" s="33" t="s">
        <v>85</v>
      </c>
      <c r="C6" s="27" t="s">
        <v>115</v>
      </c>
      <c r="D6" s="27" t="s">
        <v>116</v>
      </c>
      <c r="E6" s="27" t="s">
        <v>94</v>
      </c>
      <c r="F6" s="27" t="s">
        <v>94</v>
      </c>
      <c r="G6" s="27" t="s">
        <v>128</v>
      </c>
      <c r="H6" s="27" t="s">
        <v>129</v>
      </c>
      <c r="I6" s="34">
        <v>-15804.429899999999</v>
      </c>
      <c r="J6" s="34">
        <v>-14202.849899999997</v>
      </c>
      <c r="K6" s="34">
        <v>0</v>
      </c>
      <c r="L6" s="34">
        <v>0</v>
      </c>
      <c r="M6" s="32" t="s">
        <v>140</v>
      </c>
      <c r="N6" s="24" t="s">
        <v>136</v>
      </c>
      <c r="O6" s="38" t="s">
        <v>130</v>
      </c>
    </row>
    <row r="7" spans="1:15" ht="15" x14ac:dyDescent="0.25">
      <c r="A7" s="24" t="str">
        <f>IF(B7&lt;&gt;"",CONCATENATE(B7," - int - ",IF(COUNTA($B$4:B7)/2-TRUNC(COUNTA($B$4:B7)/2)=0,TRUNC(COUNTA($B$4:B7)/2),TRUNC(COUNTA($B$4:B7)/2)+1)),"")</f>
        <v>KLIM - int - 2</v>
      </c>
      <c r="B7" s="24" t="s">
        <v>85</v>
      </c>
      <c r="C7" s="27" t="s">
        <v>109</v>
      </c>
      <c r="D7" s="27" t="s">
        <v>121</v>
      </c>
      <c r="E7" s="27" t="s">
        <v>131</v>
      </c>
      <c r="F7" s="27" t="s">
        <v>132</v>
      </c>
      <c r="G7" s="27" t="s">
        <v>95</v>
      </c>
      <c r="H7" s="27" t="s">
        <v>96</v>
      </c>
      <c r="I7" s="34">
        <v>-4125143</v>
      </c>
      <c r="J7" s="34">
        <v>-3995143</v>
      </c>
      <c r="K7" s="34">
        <v>-3908143</v>
      </c>
      <c r="L7" s="34">
        <v>-3908143</v>
      </c>
      <c r="M7" s="57" t="s">
        <v>141</v>
      </c>
      <c r="N7" s="55" t="s">
        <v>135</v>
      </c>
      <c r="O7" t="s">
        <v>133</v>
      </c>
    </row>
    <row r="8" spans="1:15" ht="15" x14ac:dyDescent="0.25">
      <c r="A8" s="24" t="str">
        <f>IF(B8&lt;&gt;"",CONCATENATE(B8," - int - ",IF(COUNTA($B$4:B8)/2-TRUNC(COUNTA($B$4:B8)/2)=0,TRUNC(COUNTA($B$4:B8)/2),TRUNC(COUNTA($B$4:B8)/2)+1)),"")</f>
        <v>KLIM - int - 3</v>
      </c>
      <c r="B8" s="24" t="s">
        <v>85</v>
      </c>
      <c r="C8" s="27" t="s">
        <v>115</v>
      </c>
      <c r="D8" s="27" t="s">
        <v>116</v>
      </c>
      <c r="E8" s="27" t="s">
        <v>131</v>
      </c>
      <c r="F8" s="27" t="s">
        <v>132</v>
      </c>
      <c r="G8" s="27" t="s">
        <v>99</v>
      </c>
      <c r="H8" s="27" t="s">
        <v>100</v>
      </c>
      <c r="I8" s="34">
        <v>-948782.46</v>
      </c>
      <c r="J8" s="34">
        <v>-958834.32</v>
      </c>
      <c r="K8" s="34">
        <v>-937954.32000000018</v>
      </c>
      <c r="L8" s="34">
        <v>-937954.32000000018</v>
      </c>
      <c r="M8" s="57"/>
      <c r="N8" s="58"/>
      <c r="O8" t="s">
        <v>133</v>
      </c>
    </row>
    <row r="9" spans="1:15" ht="21" customHeight="1" x14ac:dyDescent="0.25">
      <c r="A9" s="24" t="str">
        <f>IF(B9&lt;&gt;"",CONCATENATE(B9," - int - ",IF(COUNTA($B$4:B9)/2-TRUNC(COUNTA($B$4:B9)/2)=0,TRUNC(COUNTA($B$4:B9)/2),TRUNC(COUNTA($B$4:B9)/2)+1)),"")</f>
        <v>KLIM - int - 3</v>
      </c>
      <c r="B9" s="24" t="s">
        <v>85</v>
      </c>
      <c r="C9" s="27" t="s">
        <v>109</v>
      </c>
      <c r="D9" s="27" t="s">
        <v>121</v>
      </c>
      <c r="E9" s="27" t="s">
        <v>131</v>
      </c>
      <c r="F9" s="27" t="s">
        <v>132</v>
      </c>
      <c r="G9" s="27" t="s">
        <v>95</v>
      </c>
      <c r="H9" s="27" t="s">
        <v>96</v>
      </c>
      <c r="I9" s="34">
        <v>4125143.0000999998</v>
      </c>
      <c r="J9" s="34">
        <v>3995143.0000999998</v>
      </c>
      <c r="K9" s="34">
        <v>3908143.0000999998</v>
      </c>
      <c r="L9" s="34">
        <v>3908143.0000999998</v>
      </c>
      <c r="M9" s="57"/>
      <c r="N9" s="58"/>
      <c r="O9" t="s">
        <v>134</v>
      </c>
    </row>
    <row r="10" spans="1:15" ht="27.6" customHeight="1" x14ac:dyDescent="0.25">
      <c r="A10" s="24" t="str">
        <f>IF(B10&lt;&gt;"",CONCATENATE(B10," - int - ",IF(COUNTA($B$4:B10)/2-TRUNC(COUNTA($B$4:B10)/2)=0,TRUNC(COUNTA($B$4:B10)/2),TRUNC(COUNTA($B$4:B10)/2)+1)),"")</f>
        <v>KLIM - int - 4</v>
      </c>
      <c r="B10" s="24" t="s">
        <v>85</v>
      </c>
      <c r="C10" s="27" t="s">
        <v>115</v>
      </c>
      <c r="D10" s="27" t="s">
        <v>116</v>
      </c>
      <c r="E10" s="27" t="s">
        <v>131</v>
      </c>
      <c r="F10" s="27" t="s">
        <v>132</v>
      </c>
      <c r="G10" s="27" t="s">
        <v>99</v>
      </c>
      <c r="H10" s="27" t="s">
        <v>100</v>
      </c>
      <c r="I10" s="34">
        <v>948782.46009999979</v>
      </c>
      <c r="J10" s="34">
        <v>958834.32010000013</v>
      </c>
      <c r="K10" s="34">
        <v>937954.3200999999</v>
      </c>
      <c r="L10" s="34">
        <v>937954.3200999999</v>
      </c>
      <c r="M10" s="57"/>
      <c r="N10" s="56"/>
      <c r="O10" t="s">
        <v>134</v>
      </c>
    </row>
    <row r="11" spans="1:15" ht="12.95" customHeight="1" x14ac:dyDescent="0.25">
      <c r="A11" s="24" t="str">
        <f>IF(B11&lt;&gt;"",CONCATENATE(B11," - int - ",IF(COUNTA($B$4:B11)/2-TRUNC(COUNTA($B$4:B11)/2)=0,TRUNC(COUNTA($B$4:B11)/2),TRUNC(COUNTA($B$4:B11)/2)+1)),"")</f>
        <v>KLIM - int - 4</v>
      </c>
      <c r="B11" s="24" t="s">
        <v>85</v>
      </c>
      <c r="C11" s="27" t="s">
        <v>92</v>
      </c>
      <c r="D11" s="27" t="s">
        <v>93</v>
      </c>
      <c r="E11" s="27" t="s">
        <v>94</v>
      </c>
      <c r="F11" s="27" t="s">
        <v>94</v>
      </c>
      <c r="G11" s="27" t="s">
        <v>95</v>
      </c>
      <c r="H11" s="27" t="s">
        <v>96</v>
      </c>
      <c r="I11" s="34">
        <v>-13447.047285765504</v>
      </c>
      <c r="J11" s="34">
        <v>-13447.047285765504</v>
      </c>
      <c r="K11" s="34">
        <v>-13447.047285765504</v>
      </c>
      <c r="L11" s="34">
        <v>-13447.047285765504</v>
      </c>
      <c r="M11" s="51" t="s">
        <v>142</v>
      </c>
      <c r="N11" s="54" t="s">
        <v>136</v>
      </c>
      <c r="O11" s="1" t="s">
        <v>119</v>
      </c>
    </row>
    <row r="12" spans="1:15" ht="15" x14ac:dyDescent="0.25">
      <c r="A12" s="24" t="str">
        <f>IF(B12&lt;&gt;"",CONCATENATE(B12," - int - ",IF(COUNTA($B$4:B12)/2-TRUNC(COUNTA($B$4:B12)/2)=0,TRUNC(COUNTA($B$4:B12)/2),TRUNC(COUNTA($B$4:B12)/2)+1)),"")</f>
        <v>KLIM - int - 5</v>
      </c>
      <c r="B12" s="24" t="s">
        <v>85</v>
      </c>
      <c r="C12" s="27" t="s">
        <v>101</v>
      </c>
      <c r="D12" s="27" t="s">
        <v>102</v>
      </c>
      <c r="E12" s="27" t="s">
        <v>94</v>
      </c>
      <c r="F12" s="27" t="s">
        <v>94</v>
      </c>
      <c r="G12" s="27" t="s">
        <v>95</v>
      </c>
      <c r="H12" s="27" t="s">
        <v>96</v>
      </c>
      <c r="I12" s="34">
        <v>-58577.796039201618</v>
      </c>
      <c r="J12" s="34">
        <v>-58577.796039201618</v>
      </c>
      <c r="K12" s="34">
        <v>-58577.796039201727</v>
      </c>
      <c r="L12" s="34">
        <v>-58577.796039201632</v>
      </c>
      <c r="M12" s="52"/>
      <c r="N12" s="54"/>
      <c r="O12" s="1" t="s">
        <v>119</v>
      </c>
    </row>
    <row r="13" spans="1:15" ht="15" x14ac:dyDescent="0.25">
      <c r="A13" s="24" t="str">
        <f>IF(B13&lt;&gt;"",CONCATENATE(B13," - int - ",IF(COUNTA($B$4:B13)/2-TRUNC(COUNTA($B$4:B13)/2)=0,TRUNC(COUNTA($B$4:B13)/2),TRUNC(COUNTA($B$4:B13)/2)+1)),"")</f>
        <v>KLIM - int - 5</v>
      </c>
      <c r="B13" s="24" t="s">
        <v>85</v>
      </c>
      <c r="C13" s="27" t="s">
        <v>101</v>
      </c>
      <c r="D13" s="27" t="s">
        <v>103</v>
      </c>
      <c r="E13" s="27" t="s">
        <v>94</v>
      </c>
      <c r="F13" s="27" t="s">
        <v>94</v>
      </c>
      <c r="G13" s="27" t="s">
        <v>95</v>
      </c>
      <c r="H13" s="27" t="s">
        <v>96</v>
      </c>
      <c r="I13" s="34">
        <v>-13808.52705151189</v>
      </c>
      <c r="J13" s="34">
        <v>-13808.52705151189</v>
      </c>
      <c r="K13" s="34">
        <v>-13808.52705151189</v>
      </c>
      <c r="L13" s="34">
        <v>-13808.52705151189</v>
      </c>
      <c r="M13" s="52"/>
      <c r="N13" s="54"/>
      <c r="O13" s="1" t="s">
        <v>119</v>
      </c>
    </row>
    <row r="14" spans="1:15" ht="15" x14ac:dyDescent="0.25">
      <c r="A14" s="24" t="str">
        <f>IF(B14&lt;&gt;"",CONCATENATE(B14," - int - ",IF(COUNTA($B$4:B14)/2-TRUNC(COUNTA($B$4:B14)/2)=0,TRUNC(COUNTA($B$4:B14)/2),TRUNC(COUNTA($B$4:B14)/2)+1)),"")</f>
        <v>KLIM - int - 6</v>
      </c>
      <c r="B14" s="24" t="s">
        <v>85</v>
      </c>
      <c r="C14" s="27" t="s">
        <v>101</v>
      </c>
      <c r="D14" s="27" t="s">
        <v>104</v>
      </c>
      <c r="E14" s="27" t="s">
        <v>94</v>
      </c>
      <c r="F14" s="27" t="s">
        <v>94</v>
      </c>
      <c r="G14" s="27" t="s">
        <v>95</v>
      </c>
      <c r="H14" s="27" t="s">
        <v>96</v>
      </c>
      <c r="I14" s="34">
        <v>-5458.3444627704021</v>
      </c>
      <c r="J14" s="34">
        <v>-5458.3444627704012</v>
      </c>
      <c r="K14" s="34">
        <v>-5458.3444627704012</v>
      </c>
      <c r="L14" s="34">
        <v>-5458.3444627704121</v>
      </c>
      <c r="M14" s="52"/>
      <c r="N14" s="54"/>
      <c r="O14" s="1" t="s">
        <v>119</v>
      </c>
    </row>
    <row r="15" spans="1:15" ht="15" x14ac:dyDescent="0.25">
      <c r="A15" s="24" t="str">
        <f>IF(B15&lt;&gt;"",CONCATENATE(B15," - int - ",IF(COUNTA($B$4:B15)/2-TRUNC(COUNTA($B$4:B15)/2)=0,TRUNC(COUNTA($B$4:B15)/2),TRUNC(COUNTA($B$4:B15)/2)+1)),"")</f>
        <v>KLIM - int - 6</v>
      </c>
      <c r="B15" s="24" t="s">
        <v>85</v>
      </c>
      <c r="C15" s="27" t="s">
        <v>101</v>
      </c>
      <c r="D15" s="27" t="s">
        <v>105</v>
      </c>
      <c r="E15" s="27" t="s">
        <v>94</v>
      </c>
      <c r="F15" s="27" t="s">
        <v>94</v>
      </c>
      <c r="G15" s="27" t="s">
        <v>95</v>
      </c>
      <c r="H15" s="27" t="s">
        <v>96</v>
      </c>
      <c r="I15" s="34">
        <v>-27942.385892195536</v>
      </c>
      <c r="J15" s="34">
        <v>-27942.385892195536</v>
      </c>
      <c r="K15" s="34">
        <v>-27942.385892195547</v>
      </c>
      <c r="L15" s="34">
        <v>-27942.385892195547</v>
      </c>
      <c r="M15" s="52"/>
      <c r="N15" s="54"/>
      <c r="O15" s="1" t="s">
        <v>119</v>
      </c>
    </row>
    <row r="16" spans="1:15" ht="15" x14ac:dyDescent="0.25">
      <c r="A16" s="24" t="str">
        <f>IF(B16&lt;&gt;"",CONCATENATE(B16," - int - ",IF(COUNTA($B$4:B16)/2-TRUNC(COUNTA($B$4:B16)/2)=0,TRUNC(COUNTA($B$4:B16)/2),TRUNC(COUNTA($B$4:B16)/2)+1)),"")</f>
        <v>KLIM - int - 7</v>
      </c>
      <c r="B16" s="24" t="s">
        <v>85</v>
      </c>
      <c r="C16" s="27" t="s">
        <v>106</v>
      </c>
      <c r="D16" s="27" t="s">
        <v>107</v>
      </c>
      <c r="E16" s="27" t="s">
        <v>94</v>
      </c>
      <c r="F16" s="27" t="s">
        <v>94</v>
      </c>
      <c r="G16" s="27" t="s">
        <v>95</v>
      </c>
      <c r="H16" s="27" t="s">
        <v>96</v>
      </c>
      <c r="I16" s="34">
        <v>-6145.1560176885478</v>
      </c>
      <c r="J16" s="34">
        <v>-6145.1560176885378</v>
      </c>
      <c r="K16" s="34">
        <v>-6145.1560176885378</v>
      </c>
      <c r="L16" s="34">
        <v>-6145.1560176885378</v>
      </c>
      <c r="M16" s="52"/>
      <c r="N16" s="54"/>
      <c r="O16" s="1" t="s">
        <v>119</v>
      </c>
    </row>
    <row r="17" spans="1:15" ht="15" x14ac:dyDescent="0.25">
      <c r="A17" s="24" t="str">
        <f>IF(B17&lt;&gt;"",CONCATENATE(B17," - int - ",IF(COUNTA($B$4:B17)/2-TRUNC(COUNTA($B$4:B17)/2)=0,TRUNC(COUNTA($B$4:B17)/2),TRUNC(COUNTA($B$4:B17)/2)+1)),"")</f>
        <v>KLIM - int - 7</v>
      </c>
      <c r="B17" s="24" t="s">
        <v>85</v>
      </c>
      <c r="C17" s="27" t="s">
        <v>106</v>
      </c>
      <c r="D17" s="27" t="s">
        <v>108</v>
      </c>
      <c r="E17" s="27" t="s">
        <v>94</v>
      </c>
      <c r="F17" s="27" t="s">
        <v>94</v>
      </c>
      <c r="G17" s="27" t="s">
        <v>95</v>
      </c>
      <c r="H17" s="27" t="s">
        <v>96</v>
      </c>
      <c r="I17" s="34">
        <v>-7338.0392446516198</v>
      </c>
      <c r="J17" s="34">
        <v>-7338.0392446516198</v>
      </c>
      <c r="K17" s="34">
        <v>-7338.0392446516198</v>
      </c>
      <c r="L17" s="34">
        <v>-7338.0392446516198</v>
      </c>
      <c r="M17" s="52"/>
      <c r="N17" s="54"/>
      <c r="O17" s="1" t="s">
        <v>119</v>
      </c>
    </row>
    <row r="18" spans="1:15" ht="15" x14ac:dyDescent="0.25">
      <c r="A18" s="24" t="str">
        <f>IF(B18&lt;&gt;"",CONCATENATE(B18," - int - ",IF(COUNTA($B$4:B18)/2-TRUNC(COUNTA($B$4:B18)/2)=0,TRUNC(COUNTA($B$4:B18)/2),TRUNC(COUNTA($B$4:B18)/2)+1)),"")</f>
        <v>KLIM - int - 8</v>
      </c>
      <c r="B18" s="24" t="s">
        <v>85</v>
      </c>
      <c r="C18" s="27" t="s">
        <v>109</v>
      </c>
      <c r="D18" s="27" t="s">
        <v>110</v>
      </c>
      <c r="E18" s="27" t="s">
        <v>94</v>
      </c>
      <c r="F18" s="27" t="s">
        <v>94</v>
      </c>
      <c r="G18" s="27" t="s">
        <v>95</v>
      </c>
      <c r="H18" s="27" t="s">
        <v>96</v>
      </c>
      <c r="I18" s="34">
        <v>-144.59190629855399</v>
      </c>
      <c r="J18" s="34">
        <v>-144.59190629855399</v>
      </c>
      <c r="K18" s="34">
        <v>-144.59190629855399</v>
      </c>
      <c r="L18" s="34">
        <v>-144.59190629855399</v>
      </c>
      <c r="M18" s="52"/>
      <c r="N18" s="54"/>
      <c r="O18" s="1" t="s">
        <v>119</v>
      </c>
    </row>
    <row r="19" spans="1:15" ht="15" x14ac:dyDescent="0.25">
      <c r="A19" s="24" t="str">
        <f>IF(B19&lt;&gt;"",CONCATENATE(B19," - int - ",IF(COUNTA($B$4:B19)/2-TRUNC(COUNTA($B$4:B19)/2)=0,TRUNC(COUNTA($B$4:B19)/2),TRUNC(COUNTA($B$4:B19)/2)+1)),"")</f>
        <v>KLIM - int - 8</v>
      </c>
      <c r="B19" s="24" t="s">
        <v>85</v>
      </c>
      <c r="C19" s="27" t="s">
        <v>109</v>
      </c>
      <c r="D19" s="27" t="s">
        <v>111</v>
      </c>
      <c r="E19" s="27" t="s">
        <v>94</v>
      </c>
      <c r="F19" s="27" t="s">
        <v>94</v>
      </c>
      <c r="G19" s="27" t="s">
        <v>95</v>
      </c>
      <c r="H19" s="27" t="s">
        <v>96</v>
      </c>
      <c r="I19" s="34">
        <v>-12886.75364885861</v>
      </c>
      <c r="J19" s="34">
        <v>-12886.75364885861</v>
      </c>
      <c r="K19" s="34">
        <v>-12886.75364885861</v>
      </c>
      <c r="L19" s="34">
        <v>-12886.75364885861</v>
      </c>
      <c r="M19" s="52"/>
      <c r="N19" s="54"/>
      <c r="O19" s="1" t="s">
        <v>119</v>
      </c>
    </row>
    <row r="20" spans="1:15" ht="15" x14ac:dyDescent="0.25">
      <c r="A20" s="24" t="str">
        <f>IF(B20&lt;&gt;"",CONCATENATE(B20," - int - ",IF(COUNTA($B$4:B20)/2-TRUNC(COUNTA($B$4:B20)/2)=0,TRUNC(COUNTA($B$4:B20)/2),TRUNC(COUNTA($B$4:B20)/2)+1)),"")</f>
        <v>KLIM - int - 9</v>
      </c>
      <c r="B20" s="24" t="s">
        <v>85</v>
      </c>
      <c r="C20" s="27" t="s">
        <v>112</v>
      </c>
      <c r="D20" s="27" t="s">
        <v>113</v>
      </c>
      <c r="E20" s="27" t="s">
        <v>94</v>
      </c>
      <c r="F20" s="27" t="s">
        <v>94</v>
      </c>
      <c r="G20" s="27" t="s">
        <v>95</v>
      </c>
      <c r="H20" s="27" t="s">
        <v>96</v>
      </c>
      <c r="I20" s="34">
        <v>-831.40346121668404</v>
      </c>
      <c r="J20" s="34">
        <v>-831.40346121668301</v>
      </c>
      <c r="K20" s="34">
        <v>-831.40346121668404</v>
      </c>
      <c r="L20" s="34">
        <v>-831.40346121668404</v>
      </c>
      <c r="M20" s="52"/>
      <c r="N20" s="54"/>
      <c r="O20" s="1" t="s">
        <v>119</v>
      </c>
    </row>
    <row r="21" spans="1:15" ht="15" x14ac:dyDescent="0.25">
      <c r="A21" s="24" t="str">
        <f>IF(B21&lt;&gt;"",CONCATENATE(B21," - int - ",IF(COUNTA($B$4:B21)/2-TRUNC(COUNTA($B$4:B21)/2)=0,TRUNC(COUNTA($B$4:B21)/2),TRUNC(COUNTA($B$4:B21)/2)+1)),"")</f>
        <v>KLIM - int - 9</v>
      </c>
      <c r="B21" s="24" t="s">
        <v>85</v>
      </c>
      <c r="C21" s="27" t="s">
        <v>112</v>
      </c>
      <c r="D21" s="27" t="s">
        <v>114</v>
      </c>
      <c r="E21" s="27" t="s">
        <v>94</v>
      </c>
      <c r="F21" s="27" t="s">
        <v>94</v>
      </c>
      <c r="G21" s="27" t="s">
        <v>95</v>
      </c>
      <c r="H21" s="27" t="s">
        <v>96</v>
      </c>
      <c r="I21" s="34">
        <v>-4645.01498984104</v>
      </c>
      <c r="J21" s="34">
        <v>-4645.01498984104</v>
      </c>
      <c r="K21" s="34">
        <v>-4645.01498984104</v>
      </c>
      <c r="L21" s="34">
        <v>-4645.01498984104</v>
      </c>
      <c r="M21" s="52"/>
      <c r="N21" s="54"/>
      <c r="O21" s="1" t="s">
        <v>119</v>
      </c>
    </row>
    <row r="22" spans="1:15" ht="15" x14ac:dyDescent="0.25">
      <c r="A22" s="24" t="str">
        <f>IF(B22&lt;&gt;"",CONCATENATE(B22," - int - ",IF(COUNTA($B$4:B22)/2-TRUNC(COUNTA($B$4:B22)/2)=0,TRUNC(COUNTA($B$4:B22)/2),TRUNC(COUNTA($B$4:B22)/2)+1)),"")</f>
        <v>KLIM - int - 10</v>
      </c>
      <c r="B22" s="24" t="s">
        <v>85</v>
      </c>
      <c r="C22" s="27" t="s">
        <v>92</v>
      </c>
      <c r="D22" s="27" t="s">
        <v>93</v>
      </c>
      <c r="E22" s="27" t="s">
        <v>97</v>
      </c>
      <c r="F22" s="35" t="s">
        <v>98</v>
      </c>
      <c r="G22" s="27" t="s">
        <v>95</v>
      </c>
      <c r="H22" s="27" t="s">
        <v>96</v>
      </c>
      <c r="I22" s="34">
        <v>13447.047285765504</v>
      </c>
      <c r="J22" s="34">
        <v>13447.047285765504</v>
      </c>
      <c r="K22" s="34">
        <v>13447.047285765504</v>
      </c>
      <c r="L22" s="34">
        <v>13447.047285765504</v>
      </c>
      <c r="M22" s="52"/>
      <c r="N22" s="54"/>
      <c r="O22" s="1" t="s">
        <v>119</v>
      </c>
    </row>
    <row r="23" spans="1:15" ht="15" x14ac:dyDescent="0.25">
      <c r="A23" s="24" t="str">
        <f>IF(B23&lt;&gt;"",CONCATENATE(B23," - int - ",IF(COUNTA($B$4:B23)/2-TRUNC(COUNTA($B$4:B23)/2)=0,TRUNC(COUNTA($B$4:B23)/2),TRUNC(COUNTA($B$4:B23)/2)+1)),"")</f>
        <v>KLIM - int - 10</v>
      </c>
      <c r="B23" s="24" t="s">
        <v>85</v>
      </c>
      <c r="C23" s="27" t="s">
        <v>101</v>
      </c>
      <c r="D23" s="27" t="s">
        <v>102</v>
      </c>
      <c r="E23" s="27" t="s">
        <v>97</v>
      </c>
      <c r="F23" s="35" t="s">
        <v>98</v>
      </c>
      <c r="G23" s="27" t="s">
        <v>95</v>
      </c>
      <c r="H23" s="27" t="s">
        <v>96</v>
      </c>
      <c r="I23" s="34">
        <v>58577.796039201618</v>
      </c>
      <c r="J23" s="34">
        <v>58577.796039201618</v>
      </c>
      <c r="K23" s="34">
        <v>58577.796039201727</v>
      </c>
      <c r="L23" s="34">
        <v>58577.796039201632</v>
      </c>
      <c r="M23" s="52"/>
      <c r="N23" s="54"/>
      <c r="O23" s="1" t="s">
        <v>119</v>
      </c>
    </row>
    <row r="24" spans="1:15" ht="15" x14ac:dyDescent="0.25">
      <c r="A24" s="24" t="str">
        <f>IF(B24&lt;&gt;"",CONCATENATE(B24," - int - ",IF(COUNTA($B$4:B24)/2-TRUNC(COUNTA($B$4:B24)/2)=0,TRUNC(COUNTA($B$4:B24)/2),TRUNC(COUNTA($B$4:B24)/2)+1)),"")</f>
        <v>KLIM - int - 11</v>
      </c>
      <c r="B24" s="24" t="s">
        <v>85</v>
      </c>
      <c r="C24" s="27" t="s">
        <v>101</v>
      </c>
      <c r="D24" s="27" t="s">
        <v>103</v>
      </c>
      <c r="E24" s="27" t="s">
        <v>97</v>
      </c>
      <c r="F24" s="35" t="s">
        <v>98</v>
      </c>
      <c r="G24" s="27" t="s">
        <v>95</v>
      </c>
      <c r="H24" s="27" t="s">
        <v>96</v>
      </c>
      <c r="I24" s="34">
        <v>13808.52705151189</v>
      </c>
      <c r="J24" s="34">
        <v>13808.52705151189</v>
      </c>
      <c r="K24" s="34">
        <v>13808.52705151189</v>
      </c>
      <c r="L24" s="34">
        <v>13808.52705151189</v>
      </c>
      <c r="M24" s="52"/>
      <c r="N24" s="54"/>
      <c r="O24" s="1" t="s">
        <v>119</v>
      </c>
    </row>
    <row r="25" spans="1:15" ht="15" x14ac:dyDescent="0.25">
      <c r="A25" s="24" t="str">
        <f>IF(B25&lt;&gt;"",CONCATENATE(B25," - int - ",IF(COUNTA($B$4:B25)/2-TRUNC(COUNTA($B$4:B25)/2)=0,TRUNC(COUNTA($B$4:B25)/2),TRUNC(COUNTA($B$4:B25)/2)+1)),"")</f>
        <v>KLIM - int - 11</v>
      </c>
      <c r="B25" s="24" t="s">
        <v>85</v>
      </c>
      <c r="C25" s="27" t="s">
        <v>101</v>
      </c>
      <c r="D25" s="27" t="s">
        <v>104</v>
      </c>
      <c r="E25" s="27" t="s">
        <v>97</v>
      </c>
      <c r="F25" s="35" t="s">
        <v>98</v>
      </c>
      <c r="G25" s="27" t="s">
        <v>95</v>
      </c>
      <c r="H25" s="27" t="s">
        <v>96</v>
      </c>
      <c r="I25" s="34">
        <v>5458.3444627704021</v>
      </c>
      <c r="J25" s="34">
        <v>5458.3444627704012</v>
      </c>
      <c r="K25" s="34">
        <v>5458.3444627704012</v>
      </c>
      <c r="L25" s="34">
        <v>5458.3444627704121</v>
      </c>
      <c r="M25" s="52"/>
      <c r="N25" s="54"/>
      <c r="O25" s="1" t="s">
        <v>119</v>
      </c>
    </row>
    <row r="26" spans="1:15" ht="15" x14ac:dyDescent="0.25">
      <c r="A26" s="24" t="str">
        <f>IF(B26&lt;&gt;"",CONCATENATE(B26," - int - ",IF(COUNTA($B$4:B26)/2-TRUNC(COUNTA($B$4:B26)/2)=0,TRUNC(COUNTA($B$4:B26)/2),TRUNC(COUNTA($B$4:B26)/2)+1)),"")</f>
        <v>KLIM - int - 12</v>
      </c>
      <c r="B26" s="24" t="s">
        <v>85</v>
      </c>
      <c r="C26" s="27" t="s">
        <v>101</v>
      </c>
      <c r="D26" s="27" t="s">
        <v>105</v>
      </c>
      <c r="E26" s="27" t="s">
        <v>97</v>
      </c>
      <c r="F26" s="35" t="s">
        <v>98</v>
      </c>
      <c r="G26" s="27" t="s">
        <v>95</v>
      </c>
      <c r="H26" s="27" t="s">
        <v>96</v>
      </c>
      <c r="I26" s="34">
        <v>27942.385892195536</v>
      </c>
      <c r="J26" s="34">
        <v>27942.385892195536</v>
      </c>
      <c r="K26" s="34">
        <v>27942.385892195547</v>
      </c>
      <c r="L26" s="34">
        <v>27942.385892195547</v>
      </c>
      <c r="M26" s="52"/>
      <c r="N26" s="54"/>
      <c r="O26" s="1" t="s">
        <v>119</v>
      </c>
    </row>
    <row r="27" spans="1:15" ht="15" x14ac:dyDescent="0.25">
      <c r="A27" s="24" t="str">
        <f>IF(B27&lt;&gt;"",CONCATENATE(B27," - int - ",IF(COUNTA($B$4:B27)/2-TRUNC(COUNTA($B$4:B27)/2)=0,TRUNC(COUNTA($B$4:B27)/2),TRUNC(COUNTA($B$4:B27)/2)+1)),"")</f>
        <v>KLIM - int - 12</v>
      </c>
      <c r="B27" s="24" t="s">
        <v>85</v>
      </c>
      <c r="C27" s="27" t="s">
        <v>106</v>
      </c>
      <c r="D27" s="27" t="s">
        <v>107</v>
      </c>
      <c r="E27" s="27" t="s">
        <v>97</v>
      </c>
      <c r="F27" s="35" t="s">
        <v>98</v>
      </c>
      <c r="G27" s="27" t="s">
        <v>95</v>
      </c>
      <c r="H27" s="27" t="s">
        <v>96</v>
      </c>
      <c r="I27" s="34">
        <v>6145.1560176885478</v>
      </c>
      <c r="J27" s="34">
        <v>6145.1560176885378</v>
      </c>
      <c r="K27" s="34">
        <v>6145.1560176885378</v>
      </c>
      <c r="L27" s="34">
        <v>6145.1560176885378</v>
      </c>
      <c r="M27" s="52"/>
      <c r="N27" s="54"/>
      <c r="O27" s="1" t="s">
        <v>119</v>
      </c>
    </row>
    <row r="28" spans="1:15" ht="15" x14ac:dyDescent="0.25">
      <c r="A28" s="24" t="str">
        <f>IF(B28&lt;&gt;"",CONCATENATE(B28," - int - ",IF(COUNTA($B$4:B28)/2-TRUNC(COUNTA($B$4:B28)/2)=0,TRUNC(COUNTA($B$4:B28)/2),TRUNC(COUNTA($B$4:B28)/2)+1)),"")</f>
        <v>KLIM - int - 13</v>
      </c>
      <c r="B28" s="24" t="s">
        <v>85</v>
      </c>
      <c r="C28" s="27" t="s">
        <v>106</v>
      </c>
      <c r="D28" s="27" t="s">
        <v>108</v>
      </c>
      <c r="E28" s="27" t="s">
        <v>97</v>
      </c>
      <c r="F28" s="35" t="s">
        <v>98</v>
      </c>
      <c r="G28" s="27" t="s">
        <v>95</v>
      </c>
      <c r="H28" s="27" t="s">
        <v>96</v>
      </c>
      <c r="I28" s="34">
        <v>7338.0392446516198</v>
      </c>
      <c r="J28" s="34">
        <v>7338.0392446516198</v>
      </c>
      <c r="K28" s="34">
        <v>7338.0392446516198</v>
      </c>
      <c r="L28" s="34">
        <v>7338.0392446516198</v>
      </c>
      <c r="M28" s="52"/>
      <c r="N28" s="54"/>
      <c r="O28" s="1" t="s">
        <v>119</v>
      </c>
    </row>
    <row r="29" spans="1:15" ht="15" x14ac:dyDescent="0.25">
      <c r="A29" s="24" t="str">
        <f>IF(B29&lt;&gt;"",CONCATENATE(B29," - int - ",IF(COUNTA($B$4:B29)/2-TRUNC(COUNTA($B$4:B29)/2)=0,TRUNC(COUNTA($B$4:B29)/2),TRUNC(COUNTA($B$4:B29)/2)+1)),"")</f>
        <v>KLIM - int - 13</v>
      </c>
      <c r="B29" s="24" t="s">
        <v>85</v>
      </c>
      <c r="C29" s="27" t="s">
        <v>109</v>
      </c>
      <c r="D29" s="27" t="s">
        <v>110</v>
      </c>
      <c r="E29" s="27" t="s">
        <v>97</v>
      </c>
      <c r="F29" s="35" t="s">
        <v>98</v>
      </c>
      <c r="G29" s="27" t="s">
        <v>95</v>
      </c>
      <c r="H29" s="27" t="s">
        <v>96</v>
      </c>
      <c r="I29" s="34">
        <v>144.59190629855399</v>
      </c>
      <c r="J29" s="34">
        <v>144.59190629855399</v>
      </c>
      <c r="K29" s="34">
        <v>144.59190629855399</v>
      </c>
      <c r="L29" s="34">
        <v>144.59190629855399</v>
      </c>
      <c r="M29" s="52"/>
      <c r="N29" s="54"/>
      <c r="O29" s="1" t="s">
        <v>119</v>
      </c>
    </row>
    <row r="30" spans="1:15" ht="15" x14ac:dyDescent="0.25">
      <c r="A30" s="24" t="str">
        <f>IF(B30&lt;&gt;"",CONCATENATE(B30," - int - ",IF(COUNTA($B$4:B30)/2-TRUNC(COUNTA($B$4:B30)/2)=0,TRUNC(COUNTA($B$4:B30)/2),TRUNC(COUNTA($B$4:B30)/2)+1)),"")</f>
        <v>KLIM - int - 14</v>
      </c>
      <c r="B30" s="24" t="s">
        <v>85</v>
      </c>
      <c r="C30" s="27" t="s">
        <v>109</v>
      </c>
      <c r="D30" s="27" t="s">
        <v>111</v>
      </c>
      <c r="E30" s="27" t="s">
        <v>97</v>
      </c>
      <c r="F30" s="35" t="s">
        <v>98</v>
      </c>
      <c r="G30" s="27" t="s">
        <v>95</v>
      </c>
      <c r="H30" s="27" t="s">
        <v>96</v>
      </c>
      <c r="I30" s="34">
        <v>12886.75364885861</v>
      </c>
      <c r="J30" s="34">
        <v>12886.75364885861</v>
      </c>
      <c r="K30" s="34">
        <v>12886.75364885861</v>
      </c>
      <c r="L30" s="34">
        <v>12886.75364885861</v>
      </c>
      <c r="M30" s="52"/>
      <c r="N30" s="54"/>
      <c r="O30" s="1" t="s">
        <v>119</v>
      </c>
    </row>
    <row r="31" spans="1:15" ht="15" x14ac:dyDescent="0.25">
      <c r="A31" s="24" t="str">
        <f>IF(B31&lt;&gt;"",CONCATENATE(B31," - int - ",IF(COUNTA($B$4:B31)/2-TRUNC(COUNTA($B$4:B31)/2)=0,TRUNC(COUNTA($B$4:B31)/2),TRUNC(COUNTA($B$4:B31)/2)+1)),"")</f>
        <v>KLIM - int - 14</v>
      </c>
      <c r="B31" s="24" t="s">
        <v>85</v>
      </c>
      <c r="C31" s="27" t="s">
        <v>112</v>
      </c>
      <c r="D31" s="27" t="s">
        <v>113</v>
      </c>
      <c r="E31" s="27" t="s">
        <v>97</v>
      </c>
      <c r="F31" s="35" t="s">
        <v>98</v>
      </c>
      <c r="G31" s="27" t="s">
        <v>95</v>
      </c>
      <c r="H31" s="27" t="s">
        <v>96</v>
      </c>
      <c r="I31" s="34">
        <v>831.40346121668404</v>
      </c>
      <c r="J31" s="34">
        <v>831.40346121668301</v>
      </c>
      <c r="K31" s="34">
        <v>831.40346121668404</v>
      </c>
      <c r="L31" s="34">
        <v>831.40346121668404</v>
      </c>
      <c r="M31" s="52"/>
      <c r="N31" s="54"/>
      <c r="O31" s="1" t="s">
        <v>119</v>
      </c>
    </row>
    <row r="32" spans="1:15" ht="15" x14ac:dyDescent="0.25">
      <c r="A32" s="24" t="str">
        <f>IF(B32&lt;&gt;"",CONCATENATE(B32," - int - ",IF(COUNTA($B$4:B32)/2-TRUNC(COUNTA($B$4:B32)/2)=0,TRUNC(COUNTA($B$4:B32)/2),TRUNC(COUNTA($B$4:B32)/2)+1)),"")</f>
        <v>KLIM - int - 15</v>
      </c>
      <c r="B32" s="24" t="s">
        <v>85</v>
      </c>
      <c r="C32" s="27" t="s">
        <v>112</v>
      </c>
      <c r="D32" s="27" t="s">
        <v>114</v>
      </c>
      <c r="E32" s="27" t="s">
        <v>97</v>
      </c>
      <c r="F32" s="35" t="s">
        <v>98</v>
      </c>
      <c r="G32" s="27" t="s">
        <v>95</v>
      </c>
      <c r="H32" s="27" t="s">
        <v>96</v>
      </c>
      <c r="I32" s="34">
        <v>4645.01498984104</v>
      </c>
      <c r="J32" s="34">
        <v>4645.01498984104</v>
      </c>
      <c r="K32" s="34">
        <v>4645.01498984104</v>
      </c>
      <c r="L32" s="34">
        <v>4645.01498984104</v>
      </c>
      <c r="M32" s="53"/>
      <c r="N32" s="54"/>
      <c r="O32" s="1" t="s">
        <v>119</v>
      </c>
    </row>
    <row r="33" spans="13:13" x14ac:dyDescent="0.25">
      <c r="M33" s="39"/>
    </row>
    <row r="34" spans="13:13" x14ac:dyDescent="0.25">
      <c r="M34" s="39"/>
    </row>
    <row r="35" spans="13:13" x14ac:dyDescent="0.25">
      <c r="M35" s="39"/>
    </row>
    <row r="36" spans="13:13" x14ac:dyDescent="0.25">
      <c r="M36" s="39"/>
    </row>
    <row r="37" spans="13:13" x14ac:dyDescent="0.25">
      <c r="M37" s="39"/>
    </row>
    <row r="38" spans="13:13" x14ac:dyDescent="0.25">
      <c r="M38" s="39"/>
    </row>
    <row r="39" spans="13:13" x14ac:dyDescent="0.25">
      <c r="M39" s="39"/>
    </row>
    <row r="40" spans="13:13" x14ac:dyDescent="0.25">
      <c r="M40" s="39"/>
    </row>
    <row r="41" spans="13:13" x14ac:dyDescent="0.25">
      <c r="M41" s="39"/>
    </row>
    <row r="42" spans="13:13" x14ac:dyDescent="0.25">
      <c r="M42" s="39"/>
    </row>
    <row r="43" spans="13:13" x14ac:dyDescent="0.25">
      <c r="M43" s="39"/>
    </row>
    <row r="44" spans="13:13" x14ac:dyDescent="0.25">
      <c r="M44" s="39"/>
    </row>
    <row r="45" spans="13:13" x14ac:dyDescent="0.25">
      <c r="M45" s="39"/>
    </row>
    <row r="46" spans="13:13" x14ac:dyDescent="0.25">
      <c r="M46" s="39"/>
    </row>
    <row r="47" spans="13:13" x14ac:dyDescent="0.25">
      <c r="M47" s="39"/>
    </row>
    <row r="48" spans="13:13" x14ac:dyDescent="0.25">
      <c r="M48" s="39"/>
    </row>
    <row r="49" spans="13:13" x14ac:dyDescent="0.25">
      <c r="M49" s="39"/>
    </row>
    <row r="50" spans="13:13" x14ac:dyDescent="0.25">
      <c r="M50" s="39"/>
    </row>
    <row r="51" spans="13:13" x14ac:dyDescent="0.25">
      <c r="M51" s="39"/>
    </row>
    <row r="52" spans="13:13" x14ac:dyDescent="0.25">
      <c r="M52" s="39"/>
    </row>
    <row r="53" spans="13:13" x14ac:dyDescent="0.25">
      <c r="M53" s="39"/>
    </row>
    <row r="54" spans="13:13" x14ac:dyDescent="0.25">
      <c r="M54" s="39"/>
    </row>
  </sheetData>
  <autoFilter ref="A3:N32" xr:uid="{D41D87EF-BB2F-4C3D-99A1-6753F7968623}"/>
  <mergeCells count="6">
    <mergeCell ref="M11:M32"/>
    <mergeCell ref="N11:N32"/>
    <mergeCell ref="M4:M5"/>
    <mergeCell ref="N4:N5"/>
    <mergeCell ref="M7:M10"/>
    <mergeCell ref="N7:N10"/>
  </mergeCells>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4D6B2C6-B9B3-495F-AC01-F2F84BF0C27C}">
          <x14:formula1>
            <xm:f>Lühendid!$B$2:$B$19</xm:f>
          </x14:formula1>
          <xm:sqref>B4:B32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O29"/>
  <sheetViews>
    <sheetView tabSelected="1" zoomScaleNormal="100" workbookViewId="0">
      <pane ySplit="4" topLeftCell="A5" activePane="bottomLeft" state="frozen"/>
      <selection pane="bottomLeft" activeCell="N8" sqref="N8:N29"/>
    </sheetView>
  </sheetViews>
  <sheetFormatPr defaultColWidth="9.140625" defaultRowHeight="12.75" x14ac:dyDescent="0.25"/>
  <cols>
    <col min="1" max="1" width="15.5703125" style="2" customWidth="1"/>
    <col min="2" max="2" width="9.5703125" style="2" customWidth="1"/>
    <col min="3" max="3" width="9.28515625" style="2" customWidth="1"/>
    <col min="4" max="4" width="15.42578125" style="28" customWidth="1"/>
    <col min="5" max="5" width="20.42578125" style="28" customWidth="1"/>
    <col min="6" max="6" width="13.42578125" style="2" customWidth="1"/>
    <col min="7" max="7" width="18" style="2" customWidth="1"/>
    <col min="8" max="8" width="10.5703125" style="2" bestFit="1" customWidth="1"/>
    <col min="9" max="9" width="11.5703125" style="2" bestFit="1" customWidth="1"/>
    <col min="10" max="13" width="16.42578125" style="3" customWidth="1"/>
    <col min="14" max="14" width="41" style="4" customWidth="1"/>
    <col min="15" max="15" width="15.5703125" style="1" bestFit="1" customWidth="1"/>
    <col min="16" max="16384" width="9.140625" style="1"/>
  </cols>
  <sheetData>
    <row r="1" spans="1:15" x14ac:dyDescent="0.25">
      <c r="J1" s="40">
        <f>SUBTOTAL(9,J5:J29)</f>
        <v>-619758.20099999988</v>
      </c>
      <c r="K1" s="40">
        <f t="shared" ref="K1:M1" si="0">SUBTOTAL(9,K5:K29)</f>
        <v>-619758.20099999988</v>
      </c>
      <c r="L1" s="40">
        <f t="shared" si="0"/>
        <v>-619758.20099999988</v>
      </c>
      <c r="M1" s="40">
        <f t="shared" si="0"/>
        <v>-619758.20099999988</v>
      </c>
    </row>
    <row r="2" spans="1:15" s="6" customFormat="1" ht="11.25" x14ac:dyDescent="0.25">
      <c r="A2" s="5"/>
      <c r="B2" s="5" t="s">
        <v>2</v>
      </c>
      <c r="C2" s="5" t="s">
        <v>2</v>
      </c>
      <c r="D2" s="29" t="s">
        <v>3</v>
      </c>
      <c r="E2" s="29" t="s">
        <v>3</v>
      </c>
      <c r="F2" s="5" t="s">
        <v>2</v>
      </c>
      <c r="G2" s="5" t="s">
        <v>2</v>
      </c>
      <c r="H2" s="5" t="s">
        <v>2</v>
      </c>
      <c r="I2" s="5" t="s">
        <v>3</v>
      </c>
      <c r="J2" s="5" t="s">
        <v>2</v>
      </c>
      <c r="K2" s="5" t="s">
        <v>2</v>
      </c>
      <c r="L2" s="5" t="s">
        <v>2</v>
      </c>
      <c r="M2" s="5" t="s">
        <v>2</v>
      </c>
      <c r="N2" s="5" t="s">
        <v>2</v>
      </c>
    </row>
    <row r="3" spans="1:15" ht="51" customHeight="1" x14ac:dyDescent="0.25">
      <c r="A3" s="46" t="s">
        <v>6</v>
      </c>
      <c r="B3" s="48" t="s">
        <v>31</v>
      </c>
      <c r="C3" s="48" t="s">
        <v>42</v>
      </c>
      <c r="D3" s="44" t="s">
        <v>65</v>
      </c>
      <c r="E3" s="44" t="s">
        <v>66</v>
      </c>
      <c r="F3" s="50" t="s">
        <v>4</v>
      </c>
      <c r="G3" s="50" t="s">
        <v>5</v>
      </c>
      <c r="H3" s="50" t="s">
        <v>0</v>
      </c>
      <c r="I3" s="44" t="s">
        <v>1</v>
      </c>
      <c r="J3" s="21" t="s">
        <v>68</v>
      </c>
      <c r="K3" s="21" t="s">
        <v>68</v>
      </c>
      <c r="L3" s="21" t="s">
        <v>68</v>
      </c>
      <c r="M3" s="21" t="s">
        <v>68</v>
      </c>
      <c r="N3" s="48" t="s">
        <v>62</v>
      </c>
    </row>
    <row r="4" spans="1:15" ht="51" customHeight="1" x14ac:dyDescent="0.25">
      <c r="A4" s="47"/>
      <c r="B4" s="48"/>
      <c r="C4" s="48"/>
      <c r="D4" s="44"/>
      <c r="E4" s="44"/>
      <c r="F4" s="50"/>
      <c r="G4" s="50"/>
      <c r="H4" s="50"/>
      <c r="I4" s="44"/>
      <c r="J4" s="7">
        <v>2025</v>
      </c>
      <c r="K4" s="7">
        <v>2026</v>
      </c>
      <c r="L4" s="7">
        <v>2027</v>
      </c>
      <c r="M4" s="7">
        <v>2028</v>
      </c>
      <c r="N4" s="48"/>
      <c r="O4" s="1" t="s">
        <v>120</v>
      </c>
    </row>
    <row r="5" spans="1:15" ht="59.1" customHeight="1" x14ac:dyDescent="0.2">
      <c r="A5" s="24" t="str">
        <f>IF(B5&lt;&gt;"",CONCATENATE(B5," - ext - ",COUNTA($B$5:B5)),"")</f>
        <v>KLIM - ext - 1</v>
      </c>
      <c r="B5" s="24" t="s">
        <v>85</v>
      </c>
      <c r="C5" s="24" t="s">
        <v>13</v>
      </c>
      <c r="D5" s="35" t="s">
        <v>106</v>
      </c>
      <c r="E5" s="35" t="s">
        <v>107</v>
      </c>
      <c r="F5" s="35" t="s">
        <v>97</v>
      </c>
      <c r="G5" s="35" t="s">
        <v>98</v>
      </c>
      <c r="H5" s="35" t="s">
        <v>95</v>
      </c>
      <c r="I5" s="35" t="s">
        <v>96</v>
      </c>
      <c r="J5" s="36">
        <v>-83230.8511</v>
      </c>
      <c r="K5" s="36">
        <v>-83230.8511</v>
      </c>
      <c r="L5" s="36">
        <v>-83230.8511</v>
      </c>
      <c r="M5" s="36">
        <v>-83230.8511</v>
      </c>
      <c r="N5" s="41" t="s">
        <v>144</v>
      </c>
      <c r="O5" s="37" t="s">
        <v>117</v>
      </c>
    </row>
    <row r="6" spans="1:15" ht="50.45" customHeight="1" x14ac:dyDescent="0.2">
      <c r="A6" s="24" t="str">
        <f>IF(B6&lt;&gt;"",CONCATENATE(B6," - ext - ",COUNTA($B$5:B6)),"")</f>
        <v>KLIM - ext - 2</v>
      </c>
      <c r="B6" s="24" t="s">
        <v>85</v>
      </c>
      <c r="C6" s="24" t="s">
        <v>13</v>
      </c>
      <c r="D6" s="35" t="s">
        <v>109</v>
      </c>
      <c r="E6" s="35" t="s">
        <v>111</v>
      </c>
      <c r="F6" s="35" t="s">
        <v>97</v>
      </c>
      <c r="G6" s="35" t="s">
        <v>98</v>
      </c>
      <c r="H6" s="35" t="s">
        <v>95</v>
      </c>
      <c r="I6" s="35" t="s">
        <v>96</v>
      </c>
      <c r="J6" s="36">
        <v>-24078</v>
      </c>
      <c r="K6" s="36">
        <v>-24078</v>
      </c>
      <c r="L6" s="36">
        <v>-24078</v>
      </c>
      <c r="M6" s="36">
        <v>-24078</v>
      </c>
      <c r="N6" s="41" t="s">
        <v>145</v>
      </c>
      <c r="O6" s="37" t="s">
        <v>118</v>
      </c>
    </row>
    <row r="7" spans="1:15" ht="68.45" customHeight="1" x14ac:dyDescent="0.2">
      <c r="A7" s="24" t="str">
        <f>IF(B7&lt;&gt;"",CONCATENATE(B7," - ext - ",COUNTA($B$5:B7)),"")</f>
        <v>KLIM - ext - 3</v>
      </c>
      <c r="B7" s="24" t="s">
        <v>85</v>
      </c>
      <c r="C7" s="24" t="s">
        <v>13</v>
      </c>
      <c r="D7" s="35" t="s">
        <v>101</v>
      </c>
      <c r="E7" s="35" t="s">
        <v>138</v>
      </c>
      <c r="F7" s="35" t="s">
        <v>97</v>
      </c>
      <c r="G7" s="35" t="s">
        <v>98</v>
      </c>
      <c r="H7" s="35" t="s">
        <v>95</v>
      </c>
      <c r="I7" s="35" t="s">
        <v>96</v>
      </c>
      <c r="J7" s="36">
        <v>-24197</v>
      </c>
      <c r="K7" s="36">
        <v>-24197.000000000004</v>
      </c>
      <c r="L7" s="36">
        <v>-24197</v>
      </c>
      <c r="M7" s="36">
        <v>-24197</v>
      </c>
      <c r="N7" s="41" t="s">
        <v>146</v>
      </c>
      <c r="O7" s="1" t="s">
        <v>137</v>
      </c>
    </row>
    <row r="8" spans="1:15" ht="12.95" customHeight="1" x14ac:dyDescent="0.2">
      <c r="A8" s="24" t="str">
        <f>IF(B8&lt;&gt;"",CONCATENATE(B8," - ext - ",COUNTA($B$5:B8)),"")</f>
        <v>KLIM - ext - 4</v>
      </c>
      <c r="B8" s="24" t="s">
        <v>85</v>
      </c>
      <c r="C8" s="24" t="s">
        <v>13</v>
      </c>
      <c r="D8" s="35" t="s">
        <v>92</v>
      </c>
      <c r="E8" s="35" t="s">
        <v>93</v>
      </c>
      <c r="F8" s="35" t="s">
        <v>97</v>
      </c>
      <c r="G8" s="35" t="s">
        <v>98</v>
      </c>
      <c r="H8" s="35" t="s">
        <v>95</v>
      </c>
      <c r="I8" s="35" t="s">
        <v>96</v>
      </c>
      <c r="J8" s="36">
        <v>-22483.171314745668</v>
      </c>
      <c r="K8" s="36">
        <v>-22483.171314745668</v>
      </c>
      <c r="L8" s="36">
        <v>-22483.171314745668</v>
      </c>
      <c r="M8" s="36">
        <v>-22483.171314745668</v>
      </c>
      <c r="N8" s="59" t="s">
        <v>143</v>
      </c>
      <c r="O8" s="1" t="s">
        <v>119</v>
      </c>
    </row>
    <row r="9" spans="1:15" x14ac:dyDescent="0.2">
      <c r="A9" s="24" t="str">
        <f>IF(B9&lt;&gt;"",CONCATENATE(B9," - ext - ",COUNTA($B$5:B9)),"")</f>
        <v>KLIM - ext - 5</v>
      </c>
      <c r="B9" s="24" t="s">
        <v>85</v>
      </c>
      <c r="C9" s="24" t="s">
        <v>13</v>
      </c>
      <c r="D9" s="35" t="s">
        <v>101</v>
      </c>
      <c r="E9" s="35" t="s">
        <v>102</v>
      </c>
      <c r="F9" s="35" t="s">
        <v>97</v>
      </c>
      <c r="G9" s="35" t="s">
        <v>98</v>
      </c>
      <c r="H9" s="35" t="s">
        <v>95</v>
      </c>
      <c r="I9" s="35" t="s">
        <v>96</v>
      </c>
      <c r="J9" s="36">
        <v>-148444.90392056157</v>
      </c>
      <c r="K9" s="36">
        <v>-148444.90392056157</v>
      </c>
      <c r="L9" s="36">
        <v>-148444.90392056157</v>
      </c>
      <c r="M9" s="36">
        <v>-148444.90392056157</v>
      </c>
      <c r="N9" s="59"/>
      <c r="O9" s="1" t="s">
        <v>119</v>
      </c>
    </row>
    <row r="10" spans="1:15" x14ac:dyDescent="0.2">
      <c r="A10" s="24" t="str">
        <f>IF(B10&lt;&gt;"",CONCATENATE(B10," - ext - ",COUNTA($B$5:B10)),"")</f>
        <v>KLIM - ext - 6</v>
      </c>
      <c r="B10" s="24" t="s">
        <v>85</v>
      </c>
      <c r="C10" s="24" t="s">
        <v>13</v>
      </c>
      <c r="D10" s="35" t="s">
        <v>101</v>
      </c>
      <c r="E10" s="35" t="s">
        <v>103</v>
      </c>
      <c r="F10" s="35" t="s">
        <v>97</v>
      </c>
      <c r="G10" s="35" t="s">
        <v>98</v>
      </c>
      <c r="H10" s="35" t="s">
        <v>95</v>
      </c>
      <c r="I10" s="35" t="s">
        <v>96</v>
      </c>
      <c r="J10" s="36">
        <v>-23087.557640410902</v>
      </c>
      <c r="K10" s="36">
        <v>-23087.557640410887</v>
      </c>
      <c r="L10" s="36">
        <v>-23087.557640410902</v>
      </c>
      <c r="M10" s="36">
        <v>-23087.557640410902</v>
      </c>
      <c r="N10" s="59"/>
      <c r="O10" s="1" t="s">
        <v>119</v>
      </c>
    </row>
    <row r="11" spans="1:15" x14ac:dyDescent="0.2">
      <c r="A11" s="24" t="str">
        <f>IF(B11&lt;&gt;"",CONCATENATE(B11," - ext - ",COUNTA($B$5:B11)),"")</f>
        <v>KLIM - ext - 7</v>
      </c>
      <c r="B11" s="24" t="s">
        <v>85</v>
      </c>
      <c r="C11" s="24" t="s">
        <v>13</v>
      </c>
      <c r="D11" s="35" t="s">
        <v>101</v>
      </c>
      <c r="E11" s="35" t="s">
        <v>104</v>
      </c>
      <c r="F11" s="35" t="s">
        <v>97</v>
      </c>
      <c r="G11" s="35" t="s">
        <v>98</v>
      </c>
      <c r="H11" s="35" t="s">
        <v>95</v>
      </c>
      <c r="I11" s="35" t="s">
        <v>96</v>
      </c>
      <c r="J11" s="36">
        <v>-23555.976330834579</v>
      </c>
      <c r="K11" s="36">
        <v>-23555.976330834557</v>
      </c>
      <c r="L11" s="36">
        <v>-23555.976330834579</v>
      </c>
      <c r="M11" s="36">
        <v>-23555.976330834579</v>
      </c>
      <c r="N11" s="59"/>
      <c r="O11" s="1" t="s">
        <v>119</v>
      </c>
    </row>
    <row r="12" spans="1:15" x14ac:dyDescent="0.2">
      <c r="A12" s="24" t="str">
        <f>IF(B12&lt;&gt;"",CONCATENATE(B12," - ext - ",COUNTA($B$5:B12)),"")</f>
        <v>KLIM - ext - 8</v>
      </c>
      <c r="B12" s="24" t="s">
        <v>85</v>
      </c>
      <c r="C12" s="24" t="s">
        <v>13</v>
      </c>
      <c r="D12" s="35" t="s">
        <v>101</v>
      </c>
      <c r="E12" s="35" t="s">
        <v>105</v>
      </c>
      <c r="F12" s="35" t="s">
        <v>97</v>
      </c>
      <c r="G12" s="35" t="s">
        <v>98</v>
      </c>
      <c r="H12" s="35" t="s">
        <v>95</v>
      </c>
      <c r="I12" s="35" t="s">
        <v>96</v>
      </c>
      <c r="J12" s="36">
        <v>-53933.934380565472</v>
      </c>
      <c r="K12" s="36">
        <v>-53933.934380565472</v>
      </c>
      <c r="L12" s="36">
        <v>-53933.934380565472</v>
      </c>
      <c r="M12" s="36">
        <v>-53933.934380565472</v>
      </c>
      <c r="N12" s="59"/>
      <c r="O12" s="1" t="s">
        <v>119</v>
      </c>
    </row>
    <row r="13" spans="1:15" x14ac:dyDescent="0.2">
      <c r="A13" s="24" t="str">
        <f>IF(B13&lt;&gt;"",CONCATENATE(B13," - ext - ",COUNTA($B$5:B13)),"")</f>
        <v>KLIM - ext - 9</v>
      </c>
      <c r="B13" s="24" t="s">
        <v>85</v>
      </c>
      <c r="C13" s="24" t="s">
        <v>13</v>
      </c>
      <c r="D13" s="35" t="s">
        <v>106</v>
      </c>
      <c r="E13" s="35" t="s">
        <v>107</v>
      </c>
      <c r="F13" s="35" t="s">
        <v>97</v>
      </c>
      <c r="G13" s="35" t="s">
        <v>98</v>
      </c>
      <c r="H13" s="35" t="s">
        <v>95</v>
      </c>
      <c r="I13" s="35" t="s">
        <v>96</v>
      </c>
      <c r="J13" s="36">
        <v>-10274.567536308505</v>
      </c>
      <c r="K13" s="36">
        <v>-10274.567536308505</v>
      </c>
      <c r="L13" s="36">
        <v>-10274.567536308505</v>
      </c>
      <c r="M13" s="36">
        <v>-10274.567536308505</v>
      </c>
      <c r="N13" s="59"/>
      <c r="O13" s="1" t="s">
        <v>119</v>
      </c>
    </row>
    <row r="14" spans="1:15" x14ac:dyDescent="0.2">
      <c r="A14" s="24" t="str">
        <f>IF(B14&lt;&gt;"",CONCATENATE(B14," - ext - ",COUNTA($B$5:B14)),"")</f>
        <v>KLIM - ext - 10</v>
      </c>
      <c r="B14" s="24" t="s">
        <v>85</v>
      </c>
      <c r="C14" s="24" t="s">
        <v>13</v>
      </c>
      <c r="D14" s="35" t="s">
        <v>106</v>
      </c>
      <c r="E14" s="35" t="s">
        <v>108</v>
      </c>
      <c r="F14" s="35" t="s">
        <v>97</v>
      </c>
      <c r="G14" s="35" t="s">
        <v>98</v>
      </c>
      <c r="H14" s="35" t="s">
        <v>95</v>
      </c>
      <c r="I14" s="35" t="s">
        <v>96</v>
      </c>
      <c r="J14" s="36">
        <v>-12269.042411003687</v>
      </c>
      <c r="K14" s="36">
        <v>-12269.042411003698</v>
      </c>
      <c r="L14" s="36">
        <v>-12269.042411003687</v>
      </c>
      <c r="M14" s="36">
        <v>-12269.042411003698</v>
      </c>
      <c r="N14" s="59"/>
      <c r="O14" s="1" t="s">
        <v>119</v>
      </c>
    </row>
    <row r="15" spans="1:15" x14ac:dyDescent="0.2">
      <c r="A15" s="24" t="str">
        <f>IF(B15&lt;&gt;"",CONCATENATE(B15," - ext - ",COUNTA($B$5:B15)),"")</f>
        <v>KLIM - ext - 11</v>
      </c>
      <c r="B15" s="24" t="s">
        <v>85</v>
      </c>
      <c r="C15" s="24" t="s">
        <v>13</v>
      </c>
      <c r="D15" s="35" t="s">
        <v>109</v>
      </c>
      <c r="E15" s="35" t="s">
        <v>110</v>
      </c>
      <c r="F15" s="35" t="s">
        <v>97</v>
      </c>
      <c r="G15" s="35" t="s">
        <v>98</v>
      </c>
      <c r="H15" s="35" t="s">
        <v>95</v>
      </c>
      <c r="I15" s="35" t="s">
        <v>96</v>
      </c>
      <c r="J15" s="36">
        <v>-241.75453026608255</v>
      </c>
      <c r="K15" s="36">
        <v>-241.75453026608255</v>
      </c>
      <c r="L15" s="36">
        <v>-241.75453026608255</v>
      </c>
      <c r="M15" s="36">
        <v>-241.75453026608255</v>
      </c>
      <c r="N15" s="59"/>
      <c r="O15" s="1" t="s">
        <v>119</v>
      </c>
    </row>
    <row r="16" spans="1:15" x14ac:dyDescent="0.2">
      <c r="A16" s="24" t="str">
        <f>IF(B16&lt;&gt;"",CONCATENATE(B16," - ext - ",COUNTA($B$5:B16)),"")</f>
        <v>KLIM - ext - 12</v>
      </c>
      <c r="B16" s="24" t="s">
        <v>85</v>
      </c>
      <c r="C16" s="24" t="s">
        <v>13</v>
      </c>
      <c r="D16" s="35" t="s">
        <v>109</v>
      </c>
      <c r="E16" s="35" t="s">
        <v>111</v>
      </c>
      <c r="F16" s="35" t="s">
        <v>97</v>
      </c>
      <c r="G16" s="35" t="s">
        <v>98</v>
      </c>
      <c r="H16" s="35" t="s">
        <v>95</v>
      </c>
      <c r="I16" s="35" t="s">
        <v>96</v>
      </c>
      <c r="J16" s="36">
        <v>-21546.372509964574</v>
      </c>
      <c r="K16" s="36">
        <v>-21546.372509964574</v>
      </c>
      <c r="L16" s="36">
        <v>-21546.372509964574</v>
      </c>
      <c r="M16" s="36">
        <v>-21546.372509964574</v>
      </c>
      <c r="N16" s="59"/>
      <c r="O16" s="1" t="s">
        <v>119</v>
      </c>
    </row>
    <row r="17" spans="1:15" x14ac:dyDescent="0.2">
      <c r="A17" s="24" t="str">
        <f>IF(B17&lt;&gt;"",CONCATENATE(B17," - ext - ",COUNTA($B$5:B17)),"")</f>
        <v>KLIM - ext - 13</v>
      </c>
      <c r="B17" s="24" t="s">
        <v>85</v>
      </c>
      <c r="C17" s="24" t="s">
        <v>13</v>
      </c>
      <c r="D17" s="35" t="s">
        <v>112</v>
      </c>
      <c r="E17" s="35" t="s">
        <v>113</v>
      </c>
      <c r="F17" s="35" t="s">
        <v>97</v>
      </c>
      <c r="G17" s="35" t="s">
        <v>98</v>
      </c>
      <c r="H17" s="35" t="s">
        <v>95</v>
      </c>
      <c r="I17" s="35" t="s">
        <v>96</v>
      </c>
      <c r="J17" s="36">
        <v>-1390.088549029974</v>
      </c>
      <c r="K17" s="36">
        <v>-1390.088549029974</v>
      </c>
      <c r="L17" s="36">
        <v>-1390.088549029974</v>
      </c>
      <c r="M17" s="36">
        <v>-1390.088549029974</v>
      </c>
      <c r="N17" s="59"/>
      <c r="O17" s="1" t="s">
        <v>119</v>
      </c>
    </row>
    <row r="18" spans="1:15" x14ac:dyDescent="0.2">
      <c r="A18" s="24" t="str">
        <f>IF(B18&lt;&gt;"",CONCATENATE(B18," - ext - ",COUNTA($B$5:B18)),"")</f>
        <v>KLIM - ext - 14</v>
      </c>
      <c r="B18" s="24" t="s">
        <v>85</v>
      </c>
      <c r="C18" s="24" t="s">
        <v>13</v>
      </c>
      <c r="D18" s="35" t="s">
        <v>112</v>
      </c>
      <c r="E18" s="35" t="s">
        <v>114</v>
      </c>
      <c r="F18" s="35" t="s">
        <v>97</v>
      </c>
      <c r="G18" s="35" t="s">
        <v>98</v>
      </c>
      <c r="H18" s="35" t="s">
        <v>95</v>
      </c>
      <c r="I18" s="35" t="s">
        <v>96</v>
      </c>
      <c r="J18" s="36">
        <v>-19799.920776308867</v>
      </c>
      <c r="K18" s="36">
        <v>-19799.920776308867</v>
      </c>
      <c r="L18" s="36">
        <v>-19799.920776308878</v>
      </c>
      <c r="M18" s="36">
        <v>-19799.920776308867</v>
      </c>
      <c r="N18" s="59"/>
      <c r="O18" s="1" t="s">
        <v>119</v>
      </c>
    </row>
    <row r="19" spans="1:15" ht="15" x14ac:dyDescent="0.25">
      <c r="A19" s="24" t="str">
        <f>IF(B19&lt;&gt;"",CONCATENATE(B19," - ext - ",COUNTA($B$5:B19)),"")</f>
        <v>KLIM - ext - 15</v>
      </c>
      <c r="B19" s="24" t="s">
        <v>85</v>
      </c>
      <c r="C19" s="24" t="s">
        <v>13</v>
      </c>
      <c r="D19" s="35" t="s">
        <v>92</v>
      </c>
      <c r="E19" s="35" t="s">
        <v>93</v>
      </c>
      <c r="F19" s="35" t="s">
        <v>97</v>
      </c>
      <c r="G19" s="35" t="s">
        <v>98</v>
      </c>
      <c r="H19" s="35" t="s">
        <v>95</v>
      </c>
      <c r="I19" s="35" t="s">
        <v>96</v>
      </c>
      <c r="J19" s="42">
        <v>-13447.0472857655</v>
      </c>
      <c r="K19" s="42">
        <v>-13447.047285765504</v>
      </c>
      <c r="L19" s="42">
        <v>-13447.047285765504</v>
      </c>
      <c r="M19" s="42">
        <v>-13447.047285765504</v>
      </c>
      <c r="N19" s="59"/>
      <c r="O19" s="1" t="s">
        <v>119</v>
      </c>
    </row>
    <row r="20" spans="1:15" ht="15" x14ac:dyDescent="0.25">
      <c r="A20" s="24" t="str">
        <f>IF(B20&lt;&gt;"",CONCATENATE(B20," - ext - ",COUNTA($B$5:B20)),"")</f>
        <v>KLIM - ext - 16</v>
      </c>
      <c r="B20" s="24" t="s">
        <v>85</v>
      </c>
      <c r="C20" s="24" t="s">
        <v>13</v>
      </c>
      <c r="D20" s="35" t="s">
        <v>101</v>
      </c>
      <c r="E20" s="35" t="s">
        <v>102</v>
      </c>
      <c r="F20" s="35" t="s">
        <v>97</v>
      </c>
      <c r="G20" s="35" t="s">
        <v>98</v>
      </c>
      <c r="H20" s="35" t="s">
        <v>95</v>
      </c>
      <c r="I20" s="35" t="s">
        <v>96</v>
      </c>
      <c r="J20" s="42">
        <v>-58577.796039201618</v>
      </c>
      <c r="K20" s="42">
        <v>-58577.796039201618</v>
      </c>
      <c r="L20" s="42">
        <v>-58577.796039201727</v>
      </c>
      <c r="M20" s="42">
        <v>-58577.796039201632</v>
      </c>
      <c r="N20" s="59"/>
      <c r="O20" s="1" t="s">
        <v>119</v>
      </c>
    </row>
    <row r="21" spans="1:15" ht="15" x14ac:dyDescent="0.25">
      <c r="A21" s="24" t="str">
        <f>IF(B21&lt;&gt;"",CONCATENATE(B21," - ext - ",COUNTA($B$5:B21)),"")</f>
        <v>KLIM - ext - 17</v>
      </c>
      <c r="B21" s="24" t="s">
        <v>85</v>
      </c>
      <c r="C21" s="24" t="s">
        <v>13</v>
      </c>
      <c r="D21" s="35" t="s">
        <v>101</v>
      </c>
      <c r="E21" s="35" t="s">
        <v>103</v>
      </c>
      <c r="F21" s="35" t="s">
        <v>97</v>
      </c>
      <c r="G21" s="35" t="s">
        <v>98</v>
      </c>
      <c r="H21" s="35" t="s">
        <v>95</v>
      </c>
      <c r="I21" s="35" t="s">
        <v>96</v>
      </c>
      <c r="J21" s="42">
        <v>-13808.52705151189</v>
      </c>
      <c r="K21" s="42">
        <v>-13808.52705151189</v>
      </c>
      <c r="L21" s="42">
        <v>-13808.52705151189</v>
      </c>
      <c r="M21" s="42">
        <v>-13808.52705151189</v>
      </c>
      <c r="N21" s="59"/>
      <c r="O21" s="1" t="s">
        <v>119</v>
      </c>
    </row>
    <row r="22" spans="1:15" ht="15" x14ac:dyDescent="0.25">
      <c r="A22" s="24" t="str">
        <f>IF(B22&lt;&gt;"",CONCATENATE(B22," - ext - ",COUNTA($B$5:B22)),"")</f>
        <v>KLIM - ext - 18</v>
      </c>
      <c r="B22" s="24" t="s">
        <v>85</v>
      </c>
      <c r="C22" s="24" t="s">
        <v>13</v>
      </c>
      <c r="D22" s="35" t="s">
        <v>101</v>
      </c>
      <c r="E22" s="35" t="s">
        <v>104</v>
      </c>
      <c r="F22" s="35" t="s">
        <v>97</v>
      </c>
      <c r="G22" s="35" t="s">
        <v>98</v>
      </c>
      <c r="H22" s="35" t="s">
        <v>95</v>
      </c>
      <c r="I22" s="35" t="s">
        <v>96</v>
      </c>
      <c r="J22" s="42">
        <v>-5458.3444627704021</v>
      </c>
      <c r="K22" s="42">
        <v>-5458.3444627704012</v>
      </c>
      <c r="L22" s="42">
        <v>-5458.3444627704012</v>
      </c>
      <c r="M22" s="42">
        <v>-5458.3444627704121</v>
      </c>
      <c r="N22" s="59"/>
      <c r="O22" s="1" t="s">
        <v>119</v>
      </c>
    </row>
    <row r="23" spans="1:15" ht="15" x14ac:dyDescent="0.25">
      <c r="A23" s="24" t="str">
        <f>IF(B23&lt;&gt;"",CONCATENATE(B23," - ext - ",COUNTA($B$5:B23)),"")</f>
        <v>KLIM - ext - 19</v>
      </c>
      <c r="B23" s="24" t="s">
        <v>85</v>
      </c>
      <c r="C23" s="24" t="s">
        <v>13</v>
      </c>
      <c r="D23" s="35" t="s">
        <v>101</v>
      </c>
      <c r="E23" s="35" t="s">
        <v>105</v>
      </c>
      <c r="F23" s="35" t="s">
        <v>97</v>
      </c>
      <c r="G23" s="35" t="s">
        <v>98</v>
      </c>
      <c r="H23" s="35" t="s">
        <v>95</v>
      </c>
      <c r="I23" s="35" t="s">
        <v>96</v>
      </c>
      <c r="J23" s="42">
        <v>-27942.385892195536</v>
      </c>
      <c r="K23" s="42">
        <v>-27942.385892195536</v>
      </c>
      <c r="L23" s="42">
        <v>-27942.385892195547</v>
      </c>
      <c r="M23" s="42">
        <v>-27942.385892195547</v>
      </c>
      <c r="N23" s="59"/>
      <c r="O23" s="1" t="s">
        <v>119</v>
      </c>
    </row>
    <row r="24" spans="1:15" ht="15" x14ac:dyDescent="0.25">
      <c r="A24" s="24" t="str">
        <f>IF(B24&lt;&gt;"",CONCATENATE(B24," - ext - ",COUNTA($B$5:B24)),"")</f>
        <v>KLIM - ext - 20</v>
      </c>
      <c r="B24" s="24" t="s">
        <v>85</v>
      </c>
      <c r="C24" s="24" t="s">
        <v>13</v>
      </c>
      <c r="D24" s="35" t="s">
        <v>106</v>
      </c>
      <c r="E24" s="35" t="s">
        <v>107</v>
      </c>
      <c r="F24" s="35" t="s">
        <v>97</v>
      </c>
      <c r="G24" s="35" t="s">
        <v>98</v>
      </c>
      <c r="H24" s="35" t="s">
        <v>95</v>
      </c>
      <c r="I24" s="35" t="s">
        <v>96</v>
      </c>
      <c r="J24" s="42">
        <v>-6145.1560176885478</v>
      </c>
      <c r="K24" s="42">
        <v>-6145.1560176885378</v>
      </c>
      <c r="L24" s="42">
        <v>-6145.1560176885378</v>
      </c>
      <c r="M24" s="42">
        <v>-6145.1560176885378</v>
      </c>
      <c r="N24" s="59"/>
      <c r="O24" s="1" t="s">
        <v>119</v>
      </c>
    </row>
    <row r="25" spans="1:15" ht="15" x14ac:dyDescent="0.25">
      <c r="A25" s="24" t="str">
        <f>IF(B25&lt;&gt;"",CONCATENATE(B25," - ext - ",COUNTA($B$5:B25)),"")</f>
        <v>KLIM - ext - 21</v>
      </c>
      <c r="B25" s="24" t="s">
        <v>85</v>
      </c>
      <c r="C25" s="24" t="s">
        <v>13</v>
      </c>
      <c r="D25" s="35" t="s">
        <v>106</v>
      </c>
      <c r="E25" s="35" t="s">
        <v>108</v>
      </c>
      <c r="F25" s="35" t="s">
        <v>97</v>
      </c>
      <c r="G25" s="35" t="s">
        <v>98</v>
      </c>
      <c r="H25" s="35" t="s">
        <v>95</v>
      </c>
      <c r="I25" s="35" t="s">
        <v>96</v>
      </c>
      <c r="J25" s="42">
        <v>-7338.0392446516198</v>
      </c>
      <c r="K25" s="42">
        <v>-7338.0392446516198</v>
      </c>
      <c r="L25" s="42">
        <v>-7338.0392446516198</v>
      </c>
      <c r="M25" s="42">
        <v>-7338.0392446516198</v>
      </c>
      <c r="N25" s="59"/>
      <c r="O25" s="1" t="s">
        <v>119</v>
      </c>
    </row>
    <row r="26" spans="1:15" ht="15" x14ac:dyDescent="0.25">
      <c r="A26" s="24" t="str">
        <f>IF(B26&lt;&gt;"",CONCATENATE(B26," - ext - ",COUNTA($B$5:B26)),"")</f>
        <v>KLIM - ext - 22</v>
      </c>
      <c r="B26" s="24" t="s">
        <v>85</v>
      </c>
      <c r="C26" s="24" t="s">
        <v>13</v>
      </c>
      <c r="D26" s="35" t="s">
        <v>109</v>
      </c>
      <c r="E26" s="35" t="s">
        <v>110</v>
      </c>
      <c r="F26" s="35" t="s">
        <v>97</v>
      </c>
      <c r="G26" s="35" t="s">
        <v>98</v>
      </c>
      <c r="H26" s="35" t="s">
        <v>95</v>
      </c>
      <c r="I26" s="35" t="s">
        <v>96</v>
      </c>
      <c r="J26" s="42">
        <v>-144.59190629855399</v>
      </c>
      <c r="K26" s="42">
        <v>-144.59190629855399</v>
      </c>
      <c r="L26" s="42">
        <v>-144.59190629855399</v>
      </c>
      <c r="M26" s="42">
        <v>-144.59190629855399</v>
      </c>
      <c r="N26" s="59"/>
      <c r="O26" s="1" t="s">
        <v>119</v>
      </c>
    </row>
    <row r="27" spans="1:15" ht="15" x14ac:dyDescent="0.25">
      <c r="A27" s="24" t="str">
        <f>IF(B27&lt;&gt;"",CONCATENATE(B27," - ext - ",COUNTA($B$5:B27)),"")</f>
        <v>KLIM - ext - 23</v>
      </c>
      <c r="B27" s="24" t="s">
        <v>85</v>
      </c>
      <c r="C27" s="24" t="s">
        <v>13</v>
      </c>
      <c r="D27" s="35" t="s">
        <v>109</v>
      </c>
      <c r="E27" s="35" t="s">
        <v>111</v>
      </c>
      <c r="F27" s="35" t="s">
        <v>97</v>
      </c>
      <c r="G27" s="35" t="s">
        <v>98</v>
      </c>
      <c r="H27" s="35" t="s">
        <v>95</v>
      </c>
      <c r="I27" s="35" t="s">
        <v>96</v>
      </c>
      <c r="J27" s="42">
        <v>-12886.75364885861</v>
      </c>
      <c r="K27" s="42">
        <v>-12886.75364885861</v>
      </c>
      <c r="L27" s="42">
        <v>-12886.75364885861</v>
      </c>
      <c r="M27" s="42">
        <v>-12886.75364885861</v>
      </c>
      <c r="N27" s="59"/>
      <c r="O27" s="1" t="s">
        <v>119</v>
      </c>
    </row>
    <row r="28" spans="1:15" ht="15" x14ac:dyDescent="0.25">
      <c r="A28" s="24" t="str">
        <f>IF(B28&lt;&gt;"",CONCATENATE(B28," - ext - ",COUNTA($B$5:B28)),"")</f>
        <v>KLIM - ext - 24</v>
      </c>
      <c r="B28" s="24" t="s">
        <v>85</v>
      </c>
      <c r="C28" s="24" t="s">
        <v>13</v>
      </c>
      <c r="D28" s="35" t="s">
        <v>112</v>
      </c>
      <c r="E28" s="35" t="s">
        <v>113</v>
      </c>
      <c r="F28" s="35" t="s">
        <v>97</v>
      </c>
      <c r="G28" s="35" t="s">
        <v>98</v>
      </c>
      <c r="H28" s="35" t="s">
        <v>95</v>
      </c>
      <c r="I28" s="35" t="s">
        <v>96</v>
      </c>
      <c r="J28" s="42">
        <v>-831.40346121668404</v>
      </c>
      <c r="K28" s="42">
        <v>-831.40346121668301</v>
      </c>
      <c r="L28" s="42">
        <v>-831.40346121668404</v>
      </c>
      <c r="M28" s="42">
        <v>-831.40346121668404</v>
      </c>
      <c r="N28" s="59"/>
      <c r="O28" s="1" t="s">
        <v>119</v>
      </c>
    </row>
    <row r="29" spans="1:15" ht="15" x14ac:dyDescent="0.25">
      <c r="A29" s="24" t="str">
        <f>IF(B29&lt;&gt;"",CONCATENATE(B29," - ext - ",COUNTA($B$5:B29)),"")</f>
        <v>KLIM - ext - 25</v>
      </c>
      <c r="B29" s="24" t="s">
        <v>85</v>
      </c>
      <c r="C29" s="24" t="s">
        <v>13</v>
      </c>
      <c r="D29" s="35" t="s">
        <v>112</v>
      </c>
      <c r="E29" s="35" t="s">
        <v>114</v>
      </c>
      <c r="F29" s="35" t="s">
        <v>97</v>
      </c>
      <c r="G29" s="35" t="s">
        <v>98</v>
      </c>
      <c r="H29" s="35" t="s">
        <v>95</v>
      </c>
      <c r="I29" s="35" t="s">
        <v>96</v>
      </c>
      <c r="J29" s="42">
        <v>-4645.01498984104</v>
      </c>
      <c r="K29" s="42">
        <v>-4645.01498984104</v>
      </c>
      <c r="L29" s="42">
        <v>-4645.01498984104</v>
      </c>
      <c r="M29" s="42">
        <v>-4645.01498984104</v>
      </c>
      <c r="N29" s="59"/>
      <c r="O29" s="1" t="s">
        <v>119</v>
      </c>
    </row>
  </sheetData>
  <autoFilter ref="A4:O18" xr:uid="{27D32CCC-67C6-4829-BCB9-66CAEDCBBCEB}"/>
  <mergeCells count="11">
    <mergeCell ref="N8:N29"/>
    <mergeCell ref="A3:A4"/>
    <mergeCell ref="B3:B4"/>
    <mergeCell ref="N3:N4"/>
    <mergeCell ref="C3:C4"/>
    <mergeCell ref="E3:E4"/>
    <mergeCell ref="F3:F4"/>
    <mergeCell ref="G3:G4"/>
    <mergeCell ref="H3:H4"/>
    <mergeCell ref="I3:I4"/>
    <mergeCell ref="D3:D4"/>
  </mergeCells>
  <phoneticPr fontId="12" type="noConversion"/>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B5:C29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external</vt:lpstr>
      <vt:lpstr>VA-sisesed, internal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Liivi Fuchs</cp:lastModifiedBy>
  <dcterms:created xsi:type="dcterms:W3CDTF">2022-07-11T13:34:58Z</dcterms:created>
  <dcterms:modified xsi:type="dcterms:W3CDTF">2024-11-19T13:42:37Z</dcterms:modified>
  <dc:title>KLiM valitsemisala_ RE 2025 eelnõu_muutmine_I.xlsx</dc:title>
</cp:coreProperties>
</file>